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3"/>
  <workbookPr codeName="ThisWorkbook" defaultThemeVersion="124226"/>
  <mc:AlternateContent xmlns:mc="http://schemas.openxmlformats.org/markup-compatibility/2006">
    <mc:Choice Requires="x15">
      <x15ac:absPath xmlns:x15ac="http://schemas.microsoft.com/office/spreadsheetml/2010/11/ac" url="/Users/versckr/Desktop/"/>
    </mc:Choice>
  </mc:AlternateContent>
  <xr:revisionPtr revIDLastSave="0" documentId="13_ncr:1_{5F87BAE8-B500-664A-9208-4D864AD2F6E2}" xr6:coauthVersionLast="46" xr6:coauthVersionMax="46" xr10:uidLastSave="{00000000-0000-0000-0000-000000000000}"/>
  <bookViews>
    <workbookView xWindow="31400" yWindow="560" windowWidth="39960" windowHeight="22420" xr2:uid="{00000000-000D-0000-FFFF-FFFF00000000}"/>
  </bookViews>
  <sheets>
    <sheet name="IPG" sheetId="4" r:id="rId1"/>
    <sheet name="INFO IPG" sheetId="10" r:id="rId2"/>
    <sheet name="invulvelden" sheetId="9" state="hidden" r:id="rId3"/>
  </sheets>
  <definedNames>
    <definedName name="_xlnm.Print_Area" localSheetId="1">'INFO IPG'!$A$1:$C$53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61" i="4" l="1"/>
  <c r="C10" i="4" l="1"/>
  <c r="H16" i="4" l="1"/>
  <c r="F17" i="4" s="1"/>
  <c r="H17" i="4"/>
  <c r="L34" i="4"/>
  <c r="L37" i="4"/>
  <c r="G14" i="4"/>
  <c r="E14" i="4"/>
  <c r="C18" i="9"/>
  <c r="C19" i="9"/>
  <c r="C20" i="9"/>
  <c r="C21" i="9"/>
  <c r="C22" i="9"/>
  <c r="C23" i="9"/>
  <c r="C24" i="9"/>
  <c r="C25" i="9"/>
  <c r="C26" i="9"/>
  <c r="C27" i="9"/>
  <c r="C28" i="9"/>
  <c r="C29" i="9"/>
  <c r="C30" i="9"/>
  <c r="C31" i="9"/>
  <c r="C17" i="9"/>
  <c r="F15" i="4"/>
  <c r="D12" i="4"/>
  <c r="E22" i="4"/>
  <c r="D18" i="4"/>
  <c r="L43" i="4"/>
  <c r="L41" i="4"/>
  <c r="G6" i="4"/>
  <c r="L39" i="4"/>
  <c r="E60" i="4" l="1"/>
  <c r="E5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Ivo PEETERS</author>
  </authors>
  <commentList>
    <comment ref="B34" authorId="0" shapeId="0" xr:uid="{00000000-0006-0000-0000-000001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37</t>
        </r>
      </text>
    </comment>
    <comment ref="D34" authorId="0" shapeId="0" xr:uid="{00000000-0006-0000-0000-000002000000}">
      <text>
        <r>
          <rPr>
            <sz val="9"/>
            <color rgb="FF000000"/>
            <rFont val="Tahoma"/>
            <family val="2"/>
          </rPr>
          <t>tekst loopt door, nieuwe regel via "</t>
        </r>
        <r>
          <rPr>
            <b/>
            <sz val="9"/>
            <color rgb="FF000000"/>
            <rFont val="Tahoma"/>
            <family val="2"/>
          </rPr>
          <t>Alt+Enter</t>
        </r>
        <r>
          <rPr>
            <sz val="9"/>
            <color rgb="FF000000"/>
            <rFont val="Tahoma"/>
            <family val="2"/>
          </rPr>
          <t xml:space="preserve">"
</t>
        </r>
        <r>
          <rPr>
            <sz val="9"/>
            <color rgb="FF000000"/>
            <rFont val="Tahoma"/>
            <family val="2"/>
          </rPr>
          <t xml:space="preserve">Indien niet alles zichtbaar is, dubbelklikken op lijntje onder
</t>
        </r>
        <r>
          <rPr>
            <sz val="9"/>
            <color rgb="FF000000"/>
            <rFont val="Tahoma"/>
            <family val="2"/>
          </rPr>
          <t xml:space="preserve">&lt;--- </t>
        </r>
        <r>
          <rPr>
            <b/>
            <sz val="9"/>
            <color rgb="FF000000"/>
            <rFont val="Tahoma"/>
            <family val="2"/>
          </rPr>
          <t>kolomnr 34</t>
        </r>
      </text>
    </comment>
    <comment ref="B37" authorId="0" shapeId="0" xr:uid="{00000000-0006-0000-0000-000003000000}">
      <text>
        <r>
          <rPr>
            <sz val="9"/>
            <color rgb="FF000000"/>
            <rFont val="Tahoma"/>
            <family val="2"/>
          </rPr>
          <t>tekst loopt door, nieuwe regel via "</t>
        </r>
        <r>
          <rPr>
            <b/>
            <sz val="9"/>
            <color rgb="FF000000"/>
            <rFont val="Tahoma"/>
            <family val="2"/>
          </rPr>
          <t>Alt+Enter</t>
        </r>
        <r>
          <rPr>
            <sz val="9"/>
            <color rgb="FF000000"/>
            <rFont val="Tahoma"/>
            <family val="2"/>
          </rPr>
          <t xml:space="preserve">"
</t>
        </r>
        <r>
          <rPr>
            <sz val="9"/>
            <color rgb="FF000000"/>
            <rFont val="Tahoma"/>
            <family val="2"/>
          </rPr>
          <t xml:space="preserve">Indien niet alles zichtbaar is, dubbelklikken op lijntje onder
</t>
        </r>
        <r>
          <rPr>
            <sz val="9"/>
            <color rgb="FF000000"/>
            <rFont val="Tahoma"/>
            <family val="2"/>
          </rPr>
          <t xml:space="preserve">&lt;--- </t>
        </r>
        <r>
          <rPr>
            <b/>
            <sz val="9"/>
            <color rgb="FF000000"/>
            <rFont val="Tahoma"/>
            <family val="2"/>
          </rPr>
          <t>kolomnr 37</t>
        </r>
      </text>
    </comment>
    <comment ref="C37" authorId="0" shapeId="0" xr:uid="{00000000-0006-0000-0000-000004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37</t>
        </r>
      </text>
    </comment>
    <comment ref="B39" authorId="0" shapeId="0" xr:uid="{00000000-0006-0000-0000-000005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39</t>
        </r>
      </text>
    </comment>
    <comment ref="C39" authorId="0" shapeId="0" xr:uid="{00000000-0006-0000-0000-000006000000}">
      <text>
        <r>
          <rPr>
            <sz val="9"/>
            <color rgb="FF000000"/>
            <rFont val="Tahoma"/>
            <family val="2"/>
          </rPr>
          <t>tekst loopt door, nieuwe regel via "</t>
        </r>
        <r>
          <rPr>
            <b/>
            <sz val="9"/>
            <color rgb="FF000000"/>
            <rFont val="Tahoma"/>
            <family val="2"/>
          </rPr>
          <t>Alt+Enter</t>
        </r>
        <r>
          <rPr>
            <sz val="9"/>
            <color rgb="FF000000"/>
            <rFont val="Tahoma"/>
            <family val="2"/>
          </rPr>
          <t xml:space="preserve">"
</t>
        </r>
        <r>
          <rPr>
            <sz val="9"/>
            <color rgb="FF000000"/>
            <rFont val="Tahoma"/>
            <family val="2"/>
          </rPr>
          <t xml:space="preserve">Indien niet alles zichtbaar is, dubbelklikken op lijntje onder
</t>
        </r>
        <r>
          <rPr>
            <sz val="9"/>
            <color rgb="FF000000"/>
            <rFont val="Tahoma"/>
            <family val="2"/>
          </rPr>
          <t xml:space="preserve">&lt;--- </t>
        </r>
        <r>
          <rPr>
            <b/>
            <sz val="9"/>
            <color rgb="FF000000"/>
            <rFont val="Tahoma"/>
            <family val="2"/>
          </rPr>
          <t>kolomnr 39</t>
        </r>
      </text>
    </comment>
    <comment ref="B41" authorId="0" shapeId="0" xr:uid="{00000000-0006-0000-0000-000007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42</t>
        </r>
      </text>
    </comment>
    <comment ref="C41" authorId="0" shapeId="0" xr:uid="{00000000-0006-0000-0000-000008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42</t>
        </r>
      </text>
    </comment>
    <comment ref="B43" authorId="0" shapeId="0" xr:uid="{00000000-0006-0000-0000-000009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44</t>
        </r>
      </text>
    </comment>
    <comment ref="C43" authorId="0" shapeId="0" xr:uid="{00000000-0006-0000-0000-00000A000000}">
      <text>
        <r>
          <rPr>
            <sz val="9"/>
            <color indexed="81"/>
            <rFont val="Tahoma"/>
            <family val="2"/>
          </rPr>
          <t>tekst loopt door, nieuwe regel via "</t>
        </r>
        <r>
          <rPr>
            <b/>
            <sz val="9"/>
            <color indexed="81"/>
            <rFont val="Tahoma"/>
            <family val="2"/>
          </rPr>
          <t>Alt+Enter</t>
        </r>
        <r>
          <rPr>
            <sz val="9"/>
            <color indexed="81"/>
            <rFont val="Tahoma"/>
            <family val="2"/>
          </rPr>
          <t xml:space="preserve">"
Indien niet alles zichtbaar is, dubbelklikken op lijntje onder
&lt;--- </t>
        </r>
        <r>
          <rPr>
            <b/>
            <sz val="9"/>
            <color indexed="81"/>
            <rFont val="Tahoma"/>
            <family val="2"/>
          </rPr>
          <t>kolomnr 44</t>
        </r>
      </text>
    </comment>
    <comment ref="C55" authorId="0" shapeId="0" xr:uid="{00000000-0006-0000-0000-00000B000000}">
      <text>
        <r>
          <rPr>
            <sz val="9"/>
            <color indexed="81"/>
            <rFont val="Tahoma"/>
            <family val="2"/>
          </rPr>
          <t>Indien gekend.
Te bekomen via vrt contactpersonen:
EPRO-cel of aanbodverantwoordelijke</t>
        </r>
      </text>
    </comment>
  </commentList>
</comments>
</file>

<file path=xl/sharedStrings.xml><?xml version="1.0" encoding="utf-8"?>
<sst xmlns="http://schemas.openxmlformats.org/spreadsheetml/2006/main" count="340" uniqueCount="276">
  <si>
    <t>Programma:</t>
  </si>
  <si>
    <t>Net:</t>
  </si>
  <si>
    <t>Eén</t>
  </si>
  <si>
    <t>Canvas</t>
  </si>
  <si>
    <t>Ketnet</t>
  </si>
  <si>
    <t>Ja/Nee</t>
  </si>
  <si>
    <t>Videoformaat</t>
  </si>
  <si>
    <t>Geluid</t>
  </si>
  <si>
    <t>Beeldverhouding</t>
  </si>
  <si>
    <t>Stereo</t>
  </si>
  <si>
    <t>Mono</t>
  </si>
  <si>
    <t>Surround</t>
  </si>
  <si>
    <t>D10  4.2.2</t>
  </si>
  <si>
    <t>DV_25  4.2.0</t>
  </si>
  <si>
    <t>HD 1080i</t>
  </si>
  <si>
    <t>SD  16/9</t>
  </si>
  <si>
    <t>SD  4/3</t>
  </si>
  <si>
    <t>HD  16/9</t>
  </si>
  <si>
    <t>Productiehuis</t>
  </si>
  <si>
    <t>Intern</t>
  </si>
  <si>
    <t>Extern</t>
  </si>
  <si>
    <t>Geen</t>
  </si>
  <si>
    <t>Productieorder-nr:</t>
  </si>
  <si>
    <t>Productiehuis:</t>
  </si>
  <si>
    <t>Producer:</t>
  </si>
  <si>
    <t>Regisseur:</t>
  </si>
  <si>
    <t>Opgemaakt door:</t>
  </si>
  <si>
    <t>VERANTWOORDELIJKEN</t>
  </si>
  <si>
    <t xml:space="preserve">Uitzendtitel: </t>
  </si>
  <si>
    <t xml:space="preserve">HD: </t>
  </si>
  <si>
    <t>INHOUDELIJKE PROGRAMMAGEGEVENS</t>
  </si>
  <si>
    <t>Document opslaan onder volgende naam:</t>
  </si>
  <si>
    <t>Document versturen naar:</t>
  </si>
  <si>
    <t>Mailinglist</t>
  </si>
  <si>
    <t xml:space="preserve">Datum opmaak: </t>
  </si>
  <si>
    <t>Kiezen aub</t>
  </si>
  <si>
    <t>Afl.niveau</t>
  </si>
  <si>
    <t>Filebased</t>
  </si>
  <si>
    <t>Aanl. Vorm</t>
  </si>
  <si>
    <t xml:space="preserve">Formulier is op: </t>
  </si>
  <si>
    <t>voor persdoeleinden</t>
  </si>
  <si>
    <t>voor intern gebruik
en archivering</t>
  </si>
  <si>
    <t>Vrt verantwoord.:</t>
  </si>
  <si>
    <t>Digi beta</t>
  </si>
  <si>
    <t>Harde schijf</t>
  </si>
  <si>
    <t>16+</t>
  </si>
  <si>
    <t>16+ bis</t>
  </si>
  <si>
    <t xml:space="preserve">Voorziene Duur: </t>
  </si>
  <si>
    <t>Assistent:</t>
  </si>
  <si>
    <t xml:space="preserve">
</t>
  </si>
  <si>
    <t>Hdcam</t>
  </si>
  <si>
    <t>DVCproHD</t>
  </si>
  <si>
    <t>beeldverh</t>
  </si>
  <si>
    <t>16/9</t>
  </si>
  <si>
    <t>4/3</t>
  </si>
  <si>
    <t xml:space="preserve">kijkadvies:   </t>
  </si>
  <si>
    <t>12+</t>
  </si>
  <si>
    <t>Ja</t>
  </si>
  <si>
    <t>Nee</t>
  </si>
  <si>
    <t>Seks</t>
  </si>
  <si>
    <t>Geweld</t>
  </si>
  <si>
    <t>Angst</t>
  </si>
  <si>
    <t>Drugs</t>
  </si>
  <si>
    <t>Omgang</t>
  </si>
  <si>
    <t>Zelfmoord</t>
  </si>
  <si>
    <t>Taal</t>
  </si>
  <si>
    <t>Afl/Reeks</t>
  </si>
  <si>
    <t>Vertaling</t>
  </si>
  <si>
    <t>(info nodig? Mail naar: VOD@vrt.be)</t>
  </si>
  <si>
    <t>Open ondertiteling?</t>
  </si>
  <si>
    <t>(gesloten ondertiteling; T888; wordt bepaald door vrt zelf)</t>
  </si>
  <si>
    <t>gsm/tel:</t>
  </si>
  <si>
    <t>Bij gebruik van functie kopiëren / plakken : steeds eerst dubbelklikken in de cel!</t>
  </si>
  <si>
    <t xml:space="preserve">Genre:   </t>
  </si>
  <si>
    <t xml:space="preserve">Kies Hoofdgenre:  </t>
  </si>
  <si>
    <t xml:space="preserve">Kies Subgenre:  </t>
  </si>
  <si>
    <t>hoofdgenre</t>
  </si>
  <si>
    <t>subgenre</t>
  </si>
  <si>
    <t>Film</t>
  </si>
  <si>
    <t>Nieuws en actua</t>
  </si>
  <si>
    <t>Shows en spel</t>
  </si>
  <si>
    <t>Sport</t>
  </si>
  <si>
    <t>Kinderen</t>
  </si>
  <si>
    <t>Muziek</t>
  </si>
  <si>
    <t>Kunst en cultuur</t>
  </si>
  <si>
    <t>Soc./politiek/econ.</t>
  </si>
  <si>
    <t>Educatief</t>
  </si>
  <si>
    <t>Vrije tijd</t>
  </si>
  <si>
    <t>Serie</t>
  </si>
  <si>
    <t>Human interest</t>
  </si>
  <si>
    <t>Algemeen</t>
  </si>
  <si>
    <t>Actie/detect./thriller</t>
  </si>
  <si>
    <t>Avontuur/oorlog/western</t>
  </si>
  <si>
    <t>SF/fantasy/horror</t>
  </si>
  <si>
    <t>Komedie</t>
  </si>
  <si>
    <t>Familie/melodrama</t>
  </si>
  <si>
    <t>Romantiek</t>
  </si>
  <si>
    <t>Drama/tragedie</t>
  </si>
  <si>
    <t>Erotiek</t>
  </si>
  <si>
    <t>Documentaire</t>
  </si>
  <si>
    <t>Animatie</t>
  </si>
  <si>
    <t>Nieuws algemeen</t>
  </si>
  <si>
    <t>Weer</t>
  </si>
  <si>
    <t>Nieuwsmagazine</t>
  </si>
  <si>
    <t>Interview/debat</t>
  </si>
  <si>
    <t>Show algemeen</t>
  </si>
  <si>
    <t>Spel/kwis</t>
  </si>
  <si>
    <t>Variete</t>
  </si>
  <si>
    <t>Talkshow</t>
  </si>
  <si>
    <t>Sport algemeen</t>
  </si>
  <si>
    <t>Evenementen</t>
  </si>
  <si>
    <t>Sportmagazine</t>
  </si>
  <si>
    <t>Voetbal</t>
  </si>
  <si>
    <t>Tennis/squash</t>
  </si>
  <si>
    <t>Teamsporten</t>
  </si>
  <si>
    <t>Atletiek</t>
  </si>
  <si>
    <t>Motorsport</t>
  </si>
  <si>
    <t>Watersport</t>
  </si>
  <si>
    <t>Wintersport</t>
  </si>
  <si>
    <t>Paardensport</t>
  </si>
  <si>
    <t>Gevechtssport</t>
  </si>
  <si>
    <t>Wielrennen</t>
  </si>
  <si>
    <t>Alg. jeugdprog.</t>
  </si>
  <si>
    <t>Kleuter/peuter</t>
  </si>
  <si>
    <t>6-14 jaar</t>
  </si>
  <si>
    <t>10-16 jaar</t>
  </si>
  <si>
    <t>Tekenfilms</t>
  </si>
  <si>
    <t>Series</t>
  </si>
  <si>
    <t>eerst hoofdgenre</t>
  </si>
  <si>
    <t>Muziek algemeen</t>
  </si>
  <si>
    <t>Rock/pop</t>
  </si>
  <si>
    <t>Klassiek</t>
  </si>
  <si>
    <t>Folk</t>
  </si>
  <si>
    <t>Jazz</t>
  </si>
  <si>
    <t>Musical/opera</t>
  </si>
  <si>
    <t>Ballet</t>
  </si>
  <si>
    <t>Theater</t>
  </si>
  <si>
    <t>Kunst</t>
  </si>
  <si>
    <t>Religie</t>
  </si>
  <si>
    <t>Populaire cultuur</t>
  </si>
  <si>
    <t>Literatuur</t>
  </si>
  <si>
    <t>Film/cinema</t>
  </si>
  <si>
    <t>Experimentele film</t>
  </si>
  <si>
    <t>Pers/media</t>
  </si>
  <si>
    <t>Nieuwe media</t>
  </si>
  <si>
    <t>Cultuurmagazine</t>
  </si>
  <si>
    <t>Mode</t>
  </si>
  <si>
    <t>Magazine/docu</t>
  </si>
  <si>
    <t>Economie</t>
  </si>
  <si>
    <t>Portretten</t>
  </si>
  <si>
    <t>Natuur</t>
  </si>
  <si>
    <t>Wetenschap/technologie</t>
  </si>
  <si>
    <t>Medisch</t>
  </si>
  <si>
    <t>Vreemde landen</t>
  </si>
  <si>
    <t>Spiritueel</t>
  </si>
  <si>
    <t>Verder leren</t>
  </si>
  <si>
    <t>Talen</t>
  </si>
  <si>
    <t>Geschiedenis</t>
  </si>
  <si>
    <t>Toerisme</t>
  </si>
  <si>
    <t>Handwerk</t>
  </si>
  <si>
    <t>Auto/motor</t>
  </si>
  <si>
    <t>Fitness/gezondheid</t>
  </si>
  <si>
    <t>Koken</t>
  </si>
  <si>
    <t>Shopping</t>
  </si>
  <si>
    <t>Tuin</t>
  </si>
  <si>
    <t>Lifestyle</t>
  </si>
  <si>
    <t>Soap/melodrama</t>
  </si>
  <si>
    <t>Reality</t>
  </si>
  <si>
    <t>Royalty</t>
  </si>
  <si>
    <t>Docusoap</t>
  </si>
  <si>
    <t xml:space="preserve">Product Placement:   </t>
  </si>
  <si>
    <t xml:space="preserve">Rechtstreeks:   </t>
  </si>
  <si>
    <t>OPEN ONDERTITELING</t>
  </si>
  <si>
    <t>INFORMATIE VOOR CORRECT INVULLEN IPG - inhoudelijke programmagegevens -</t>
  </si>
  <si>
    <t>deadline:</t>
  </si>
  <si>
    <t>De programma-overzichten met tijdschema’s en korte inhoud van elke aflevering in de elektronische programmagidsen worden gestuurd vanuit de software van de netplanning. Alle wijzigingen en updates van het programma moeten dadelijk aan de dienst Externe Producties en de netplanners meegedeeld worden.</t>
  </si>
  <si>
    <t>tip:</t>
  </si>
  <si>
    <t>Gelieve steeds van een blanco formulier te vertrekken om fouten te vermijden.</t>
  </si>
  <si>
    <t>Informatie programma</t>
  </si>
  <si>
    <r>
      <t xml:space="preserve">reeks of aflevering; </t>
    </r>
    <r>
      <rPr>
        <i/>
        <sz val="10"/>
        <color theme="1"/>
        <rFont val="Calibri"/>
        <family val="2"/>
        <scheme val="minor"/>
      </rPr>
      <t>Indien het programma een reeks betreft waarbij de inhoudelijke gegevens niet veranderen mag er 1 formulier gemaakt worden voor de hele reeks.</t>
    </r>
  </si>
  <si>
    <t>Uitzenddatum:</t>
  </si>
  <si>
    <r>
      <t xml:space="preserve">datum eerste uitzending =&gt; </t>
    </r>
    <r>
      <rPr>
        <sz val="11"/>
        <color rgb="FF0070C0"/>
        <rFont val="Calibri"/>
        <family val="2"/>
        <scheme val="minor"/>
      </rPr>
      <t>dd/mm/jjjj</t>
    </r>
  </si>
  <si>
    <t>Uitzendtitel:</t>
  </si>
  <si>
    <r>
      <t xml:space="preserve">naam programma (bv </t>
    </r>
    <r>
      <rPr>
        <i/>
        <sz val="11"/>
        <color theme="1"/>
        <rFont val="Calibri"/>
        <family val="2"/>
        <scheme val="minor"/>
      </rPr>
      <t>Dagelijkse Kost</t>
    </r>
    <r>
      <rPr>
        <sz val="11"/>
        <color theme="1"/>
        <rFont val="Calibri"/>
        <family val="2"/>
        <scheme val="minor"/>
      </rPr>
      <t>)</t>
    </r>
  </si>
  <si>
    <t>Afleveringstitel:</t>
  </si>
  <si>
    <r>
      <t xml:space="preserve">(bv </t>
    </r>
    <r>
      <rPr>
        <i/>
        <sz val="11"/>
        <color theme="1"/>
        <rFont val="Calibri"/>
        <family val="2"/>
        <scheme val="minor"/>
      </rPr>
      <t>Soep van venkel</t>
    </r>
    <r>
      <rPr>
        <sz val="11"/>
        <color theme="1"/>
        <rFont val="Calibri"/>
        <family val="2"/>
        <scheme val="minor"/>
      </rPr>
      <t>)</t>
    </r>
  </si>
  <si>
    <t>HD:</t>
  </si>
  <si>
    <t>JA of NEEN aanklikken</t>
  </si>
  <si>
    <t>Rechtstreeks:</t>
  </si>
  <si>
    <t>Vanuit:</t>
  </si>
  <si>
    <t>indien rechtstreeks:  van waaruit wordt doorgestraald</t>
  </si>
  <si>
    <t>Voorziene duur:</t>
  </si>
  <si>
    <t>zoals besteld in contract "uu:mm:ss"</t>
  </si>
  <si>
    <t>Productplacement:</t>
  </si>
  <si>
    <r>
      <t>JA of NEEN aanklikken voor commerciële communicatie in het programma -</t>
    </r>
    <r>
      <rPr>
        <b/>
        <sz val="11"/>
        <color theme="1"/>
        <rFont val="Calibri"/>
        <family val="2"/>
        <scheme val="minor"/>
      </rPr>
      <t>voor Ketnet nooit commerciële communicatie (of product placement)</t>
    </r>
  </si>
  <si>
    <t>Reeksnr.:</t>
  </si>
  <si>
    <t>bv 5</t>
  </si>
  <si>
    <t>Afleveringnr.:</t>
  </si>
  <si>
    <t>bv 35</t>
  </si>
  <si>
    <t>Kijkadvies:</t>
  </si>
  <si>
    <t xml:space="preserve">12+ of 16+ aanklikken (bij programma’s niet geschikt voor jonge kijkers, ook de bijkomende informatie aangeven rond categorieën!) </t>
  </si>
  <si>
    <t>Ondertiteling</t>
  </si>
  <si>
    <t>Open ondertiteling:</t>
  </si>
  <si>
    <t>JA of NEEN aanklikken; indien Ja (voor gewone ondertiteling), dan verschijnen invulvakjes voor de te vertalen talen en het aantal minuten.</t>
  </si>
  <si>
    <t>vauit welke talen?</t>
  </si>
  <si>
    <t xml:space="preserve">Bij rechtstreekse programma’s, ook aangeven of er rechtstr. ondertiteling (ROT) nodig is.  </t>
  </si>
  <si>
    <t>hoeveel minuten?</t>
  </si>
  <si>
    <t>VOD rechten informatie</t>
  </si>
  <si>
    <t xml:space="preserve">alle programma's dienen in principe beschikbaar zijn voor VOD </t>
  </si>
  <si>
    <t>beperkingen vermelden indien rechten beperking</t>
  </si>
  <si>
    <t>Korte inhoud:</t>
  </si>
  <si>
    <t>Vb van korte inhoud:Jeroen Meeus maakt voor ons vandaag een lekker soepje van venkel</t>
  </si>
  <si>
    <t>Externe info medewerkers:</t>
  </si>
  <si>
    <t>(presentatie, acteurs, panel,…) enkel namen opgeven die door de pers mogen gebruikt worden.</t>
  </si>
  <si>
    <t>Interne info medewerkers:</t>
  </si>
  <si>
    <t>(panel, kandidaten, gasten,…) enkel namen opgeven die alleen intern en voor archivering mogen worden gebruikt.</t>
  </si>
  <si>
    <t>Verantwoordelijken</t>
  </si>
  <si>
    <r>
      <rPr>
        <b/>
        <sz val="11"/>
        <color theme="1"/>
        <rFont val="Calibri"/>
        <family val="2"/>
        <scheme val="minor"/>
      </rPr>
      <t>Productiehuis – producer – regisseur – assistent</t>
    </r>
    <r>
      <rPr>
        <sz val="11"/>
        <color theme="1"/>
        <rFont val="Calibri"/>
        <family val="2"/>
        <scheme val="minor"/>
      </rPr>
      <t>: Zoveel mogelijk info (= namen, adres productiehuis en gsm- of telefoonnummers) opgeven!</t>
    </r>
  </si>
  <si>
    <t>Vrt verantwoordelijke:</t>
  </si>
  <si>
    <t xml:space="preserve">Wanneer je de programmagegevens opslaat willen we dat het bestand telkens een duidelijke en voor ons relevante naam heeft. Daarom wordt deze in het document voorbereid adhv de ingevulde programmagegevens. Gebruik deze dus steeds bij opslaan van het document. </t>
  </si>
  <si>
    <t>Verzenden naar:</t>
  </si>
  <si>
    <t>verschijnt automatisch bij keuze van het net</t>
  </si>
  <si>
    <t>voor één</t>
  </si>
  <si>
    <t>voor canvas</t>
  </si>
  <si>
    <t>voor ketnet</t>
  </si>
  <si>
    <t>Media ID:</t>
  </si>
  <si>
    <t>Genre:</t>
  </si>
  <si>
    <t>Documenttitel</t>
  </si>
  <si>
    <t xml:space="preserve">één, canvas of ketnet aanklikken  </t>
  </si>
  <si>
    <t xml:space="preserve">Seizoensnr: </t>
  </si>
  <si>
    <t>Seizoensniveau</t>
  </si>
  <si>
    <t>Geoblocking nodig?</t>
  </si>
  <si>
    <t xml:space="preserve">Info medewerkers voor externe communicatie: (Presentatie, acteurs, panel, …) </t>
  </si>
  <si>
    <t>Info medewerkers voor intern gebruik/archief: (Panel, kandidaten, gasten, …)</t>
  </si>
  <si>
    <t>(=materiaal enkel in België te bekijken)</t>
  </si>
  <si>
    <t>6 weken vóór uitzending te bezorgen.</t>
  </si>
  <si>
    <t xml:space="preserve">                                                           Volledige lineaire en niet-lineare rechten:</t>
  </si>
  <si>
    <t xml:space="preserve">                            (indien graduele catch up niet mogelijk:) FreeVOD 7 dagen:</t>
  </si>
  <si>
    <t xml:space="preserve">            Graduele FreeVOD catch up tot 30 dagen na uitz. laatste aflevering:</t>
  </si>
  <si>
    <t xml:space="preserve">                                Transactionele betalende opvragingen mogelijk (TVOD) :</t>
  </si>
  <si>
    <t>Catch up</t>
  </si>
  <si>
    <t>Standaard zijn de juiste rechten ingevuld, dwz ongelimiteerde rechten.</t>
  </si>
  <si>
    <t>Uitzonderingen kunnen er zijn voor gebruik van archief of sportbeelden die niet zomaar volledig geklaard kunnen worden.</t>
  </si>
  <si>
    <t>Er moet tijdens de productie voldoende gekeken worden naar de noodzakelijkheid van archiefbeelden indien ze onvoldoende geklaard kunnen worden.</t>
  </si>
  <si>
    <t>TVOD</t>
  </si>
  <si>
    <t>transactionele VOD: aanbod via Net Gemist, of via vergelijkbare systemen bij andere partners. (Telenet Play, Netflix, ….)</t>
  </si>
  <si>
    <t>VIDEO ON DEMAND (VOD)</t>
  </si>
  <si>
    <r>
      <t xml:space="preserve">Wervende tekst
</t>
    </r>
    <r>
      <rPr>
        <i/>
        <sz val="9"/>
        <color theme="1"/>
        <rFont val="Calibri"/>
        <family val="2"/>
        <scheme val="minor"/>
      </rPr>
      <t>(max 100 karakters)</t>
    </r>
  </si>
  <si>
    <r>
      <t>Korte Inhoud</t>
    </r>
    <r>
      <rPr>
        <sz val="14"/>
        <color theme="1"/>
        <rFont val="Calibri"/>
        <family val="2"/>
        <scheme val="minor"/>
      </rPr>
      <t xml:space="preserve">
</t>
    </r>
    <r>
      <rPr>
        <i/>
        <sz val="9"/>
        <color theme="1"/>
        <rFont val="Calibri"/>
        <family val="2"/>
        <scheme val="minor"/>
      </rPr>
      <t>(aantal karakters &lt; 500)</t>
    </r>
  </si>
  <si>
    <r>
      <t xml:space="preserve">Algemene regel:
</t>
    </r>
    <r>
      <rPr>
        <sz val="10"/>
        <color theme="1"/>
        <rFont val="Calibri"/>
        <family val="2"/>
        <scheme val="minor"/>
      </rPr>
      <t xml:space="preserve">Programma’s zonder archief  of ander rechtengevoelig materiaal zijn in principe onbeperkt uit te zenden en te publiceren.
Rechten moeten minstens gecleared kunnen worden zodat een aangroeiende of graduele catch up van 30 dagen mogelijk is op alle platformen. 
</t>
    </r>
    <r>
      <rPr>
        <b/>
        <sz val="10"/>
        <color theme="1"/>
        <rFont val="Calibri"/>
        <family val="2"/>
        <scheme val="minor"/>
      </rPr>
      <t>Alle vakjes blijven in dit geval aangevinkt.</t>
    </r>
  </si>
  <si>
    <t xml:space="preserve">Indien het programma materiaal bevat dat hergebruik of heruitzending beperkt vanuit een ethisch (deontologisch) perspectief, gelieve dit vakje aan te vinken zodat deze restricties kunnen opgenomen worden in het VRT-archief 
</t>
  </si>
  <si>
    <t>Moet 6 weken voor uitzending opgemaakt en rondgestuurd worden. Deze gegevens dienen vooral voor de elektronische programmagids (epg) en andere informatieve kanalen. Het is in ieders belang dat pers, providers en websites goed op tijd de juiste informatie krijgen. Vul daarom de ‘korte inhoud’ zo gedetailleerd mogelijk in! (indien details nog niet mogelijk zijn, toch de IPG’s doorsturen! Later kan nog steeds een update rondgemaild worden)</t>
  </si>
  <si>
    <t>Gevoelige info</t>
  </si>
  <si>
    <t>Depotreferentie</t>
  </si>
  <si>
    <t>Tevens wordt ook de naam meegegeven die de file moet krijgen bij het doorsturen naar depot</t>
  </si>
  <si>
    <t>Opslaan IPG en doorsturen file</t>
  </si>
  <si>
    <t>We gebruiken het DVB-systeem voor genre-aanduiding, om door te geven aan de grote providers. Kies eerst een hoofdgenre, en dan een desbetreffend genre uit de voorgestelde lijst. Het is niet mogelijk om een nieuw genre mee te geven.</t>
  </si>
  <si>
    <t>ter controle; de Media ID is te vinden in Whats'on of in programmagids (of te vragen bij media, epro@een.be / epro@canvas.be / epro@ketnet.be)</t>
  </si>
  <si>
    <t>aanvinken wanneer het programma gevoelige info bevat dat extra aandacht vraagt bij hergebruik</t>
  </si>
  <si>
    <t>is aanbodsverantwoordelijke VRT bij externe producties</t>
  </si>
  <si>
    <r>
      <t>Productieordern</t>
    </r>
    <r>
      <rPr>
        <b/>
        <sz val="10"/>
        <color theme="1"/>
        <rFont val="Calibri"/>
        <family val="2"/>
        <scheme val="minor"/>
      </rPr>
      <t>r: is het programmanummer toegekend na contractopmaak (vragen bij de EPRO-cel)</t>
    </r>
  </si>
  <si>
    <r>
      <t xml:space="preserve">De naam die dit IPG-wordbestand moet meekrijgen: </t>
    </r>
    <r>
      <rPr>
        <b/>
        <sz val="11"/>
        <color theme="1"/>
        <rFont val="Calibri"/>
        <family val="2"/>
        <scheme val="minor"/>
      </rPr>
      <t>IPG_</t>
    </r>
    <r>
      <rPr>
        <b/>
        <i/>
        <sz val="11"/>
        <color theme="1"/>
        <rFont val="Calibri"/>
        <family val="2"/>
        <scheme val="minor"/>
      </rPr>
      <t>uitzendtitel</t>
    </r>
    <r>
      <rPr>
        <b/>
        <sz val="11"/>
        <color theme="1"/>
        <rFont val="Calibri"/>
        <family val="2"/>
        <scheme val="minor"/>
      </rPr>
      <t>_</t>
    </r>
    <r>
      <rPr>
        <b/>
        <i/>
        <sz val="11"/>
        <color theme="1"/>
        <rFont val="Calibri"/>
        <family val="2"/>
        <scheme val="minor"/>
      </rPr>
      <t>R00xx</t>
    </r>
    <r>
      <rPr>
        <b/>
        <sz val="11"/>
        <color theme="1"/>
        <rFont val="Calibri"/>
        <family val="2"/>
        <scheme val="minor"/>
      </rPr>
      <t>_</t>
    </r>
    <r>
      <rPr>
        <b/>
        <i/>
        <sz val="11"/>
        <color theme="1"/>
        <rFont val="Calibri"/>
        <family val="2"/>
        <scheme val="minor"/>
      </rPr>
      <t>A00xx_Afleveringstitel</t>
    </r>
    <r>
      <rPr>
        <sz val="11"/>
        <color theme="1"/>
        <rFont val="Calibri"/>
        <family val="2"/>
        <scheme val="minor"/>
      </rPr>
      <t xml:space="preserve">  (afl.titel enkel indien ingevuld) - bvb: IPG_Eigen Kweek_S0003_A0002_Opgepakt</t>
    </r>
  </si>
  <si>
    <r>
      <rPr>
        <sz val="11"/>
        <color theme="1"/>
        <rFont val="Calibri"/>
        <family val="2"/>
        <scheme val="minor"/>
      </rPr>
      <t xml:space="preserve">De naam die de corresponderende videofile moet meekrijgen: </t>
    </r>
    <r>
      <rPr>
        <b/>
        <sz val="11"/>
        <color theme="1"/>
        <rFont val="Calibri"/>
        <family val="2"/>
        <scheme val="minor"/>
      </rPr>
      <t xml:space="preserve">Uitzendtitel_R00xx_A00xx_WPxxxxxxxxxx_Afleveringstitel </t>
    </r>
    <r>
      <rPr>
        <sz val="11"/>
        <color theme="1"/>
        <rFont val="Calibri"/>
        <family val="2"/>
        <scheme val="minor"/>
      </rPr>
      <t>(afl.titel enkel indien ingevuld) - bvb: Eigen Kweek_S0003_A0002_WP00035248_Opgepakt</t>
    </r>
  </si>
  <si>
    <r>
      <rPr>
        <b/>
        <sz val="12"/>
        <color theme="1"/>
        <rFont val="Calibri"/>
        <family val="2"/>
        <scheme val="minor"/>
      </rPr>
      <t xml:space="preserve">Rechtenissues </t>
    </r>
    <r>
      <rPr>
        <sz val="9"/>
        <color theme="1"/>
        <rFont val="Calibri"/>
        <family val="2"/>
        <scheme val="minor"/>
      </rPr>
      <t>(op te nemen in depot)</t>
    </r>
    <r>
      <rPr>
        <i/>
        <sz val="10"/>
        <color theme="1"/>
        <rFont val="Calibri"/>
        <family val="2"/>
        <scheme val="minor"/>
      </rPr>
      <t>: 
Reden waarom alle rechten niet volledig geklaard zijn</t>
    </r>
  </si>
  <si>
    <t>DEPOT-info</t>
  </si>
  <si>
    <t>extra info die in depot moet meegenomen worden</t>
  </si>
  <si>
    <t>Rechtenbeperkingen</t>
  </si>
  <si>
    <r>
      <rPr>
        <b/>
        <sz val="10"/>
        <color theme="1"/>
        <rFont val="Calibri"/>
        <family val="2"/>
        <scheme val="minor"/>
      </rPr>
      <t>Uitzonderingen</t>
    </r>
    <r>
      <rPr>
        <u/>
        <sz val="10"/>
        <color theme="1"/>
        <rFont val="Calibri"/>
        <family val="2"/>
        <scheme val="minor"/>
      </rPr>
      <t>:</t>
    </r>
    <r>
      <rPr>
        <sz val="10"/>
        <color theme="1"/>
        <rFont val="Calibri"/>
        <family val="2"/>
        <scheme val="minor"/>
      </rPr>
      <t xml:space="preserve">
Indien er wegens bepaalde redenen afgeweken wordt van de algemene regel, de betreffende vakjes hierboven afvinken. 
Opgelet: Dit kan enkel na overleg met de aanbodverantwoordelijke en verplichte argumentatie in vak </t>
    </r>
    <r>
      <rPr>
        <b/>
        <sz val="10"/>
        <color theme="1"/>
        <rFont val="Calibri"/>
        <family val="2"/>
        <scheme val="minor"/>
      </rPr>
      <t>rechtenissues</t>
    </r>
    <r>
      <rPr>
        <sz val="10"/>
        <color theme="1"/>
        <rFont val="Calibri"/>
        <family val="2"/>
        <scheme val="minor"/>
      </rPr>
      <t>.</t>
    </r>
  </si>
  <si>
    <t>Steeds ook persoonlijk contact opnemen met ondertiteling@vrt.be voor de nodige afspraken.</t>
  </si>
  <si>
    <t>epg@vrt.be; KT-planning@een.be; regie@een.be; epro@een.be; ondertiteling@vrt.be</t>
  </si>
  <si>
    <t>epg@vrt.be; KT-planning@canvas.be; regie@canvas.be; epro@canvas.be; ondertiteling@vrt.be</t>
  </si>
  <si>
    <t>epg@vrt.be; KT-planning@ketnet.be; regie@ketnet.be; epro@ketnet.be; ondertiteling@vrt.be</t>
  </si>
  <si>
    <t>versie: vanaf 01/01/2021</t>
  </si>
  <si>
    <t>KT-planning@een.be; regie@een.be; epro@een.be; ondertiteling@vrt.be</t>
  </si>
  <si>
    <t>KT-planning@canvas.be; regie@canvas.be; epro@canvas.be; ondertiteling@vrt.be</t>
  </si>
  <si>
    <t>KT-planning@ketnet.be; regie@ketnet.be; epro@ketnet.be; ondertiteling@vrt.be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</si>
</sst>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27" x14ac:knownFonts="1">
    <font>
      <sz val="11"/>
      <color theme="1"/>
      <name val="Calibri"/>
      <family val="2"/>
      <scheme val="minor"/>
    </font>
    <font>
      <b/>
      <sz val="20"/>
      <color theme="1"/>
      <name val="Arial"/>
      <family val="2"/>
    </font>
    <font>
      <i/>
      <sz val="8"/>
      <color theme="1"/>
      <name val="Arial"/>
      <family val="2"/>
    </font>
    <font>
      <b/>
      <sz val="14"/>
      <color theme="1"/>
      <name val="Calibri"/>
      <family val="2"/>
      <scheme val="minor"/>
    </font>
    <font>
      <sz val="8"/>
      <color theme="1"/>
      <name val="Calibri"/>
      <family val="2"/>
      <scheme val="minor"/>
    </font>
    <font>
      <sz val="9"/>
      <color theme="1"/>
      <name val="Calibri"/>
      <family val="2"/>
      <scheme val="minor"/>
    </font>
    <font>
      <b/>
      <sz val="12"/>
      <color theme="1"/>
      <name val="Calibri"/>
      <family val="2"/>
      <scheme val="minor"/>
    </font>
    <font>
      <i/>
      <sz val="9"/>
      <color theme="1"/>
      <name val="Calibri"/>
      <family val="2"/>
      <scheme val="minor"/>
    </font>
    <font>
      <sz val="9"/>
      <color indexed="81"/>
      <name val="Tahoma"/>
      <family val="2"/>
    </font>
    <font>
      <b/>
      <sz val="9"/>
      <color indexed="81"/>
      <name val="Tahoma"/>
      <family val="2"/>
    </font>
    <font>
      <i/>
      <sz val="11"/>
      <color theme="1"/>
      <name val="Calibri"/>
      <family val="2"/>
      <scheme val="minor"/>
    </font>
    <font>
      <sz val="11"/>
      <color theme="0"/>
      <name val="Calibri"/>
      <family val="2"/>
      <scheme val="minor"/>
    </font>
    <font>
      <b/>
      <sz val="9"/>
      <color rgb="FFC00000"/>
      <name val="Calibri"/>
      <family val="2"/>
      <scheme val="minor"/>
    </font>
    <font>
      <sz val="10"/>
      <color theme="1"/>
      <name val="Calibri"/>
      <family val="2"/>
      <scheme val="minor"/>
    </font>
    <font>
      <i/>
      <sz val="8"/>
      <color rgb="FFFF0000"/>
      <name val="Arial"/>
      <family val="2"/>
    </font>
    <font>
      <i/>
      <sz val="10"/>
      <color theme="1"/>
      <name val="Calibri"/>
      <family val="2"/>
      <scheme val="minor"/>
    </font>
    <font>
      <sz val="10"/>
      <color rgb="FFFF0000"/>
      <name val="Calibri"/>
      <family val="2"/>
      <scheme val="minor"/>
    </font>
    <font>
      <b/>
      <sz val="11"/>
      <color theme="1"/>
      <name val="Calibri"/>
      <family val="2"/>
      <scheme val="minor"/>
    </font>
    <font>
      <sz val="11"/>
      <color rgb="FF0070C0"/>
      <name val="Calibri"/>
      <family val="2"/>
      <scheme val="minor"/>
    </font>
    <font>
      <u/>
      <sz val="11"/>
      <color theme="10"/>
      <name val="Calibri"/>
      <family val="2"/>
      <scheme val="minor"/>
    </font>
    <font>
      <b/>
      <sz val="10"/>
      <color theme="1"/>
      <name val="Calibri"/>
      <family val="2"/>
      <scheme val="minor"/>
    </font>
    <font>
      <b/>
      <i/>
      <sz val="11"/>
      <color theme="1"/>
      <name val="Calibri"/>
      <family val="2"/>
      <scheme val="minor"/>
    </font>
    <font>
      <sz val="14"/>
      <color theme="1"/>
      <name val="Calibri"/>
      <family val="2"/>
      <scheme val="minor"/>
    </font>
    <font>
      <u/>
      <sz val="10"/>
      <color theme="1"/>
      <name val="Calibri"/>
      <family val="2"/>
      <scheme val="minor"/>
    </font>
    <font>
      <b/>
      <sz val="9"/>
      <color theme="1"/>
      <name val="Calibri"/>
      <family val="2"/>
      <scheme val="minor"/>
    </font>
    <font>
      <sz val="9"/>
      <color rgb="FF000000"/>
      <name val="Tahoma"/>
      <family val="2"/>
    </font>
    <font>
      <b/>
      <sz val="9"/>
      <color rgb="FF000000"/>
      <name val="Tahoma"/>
      <family val="2"/>
    </font>
  </fonts>
  <fills count="6">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3" tint="0.59999389629810485"/>
        <bgColor indexed="64"/>
      </patternFill>
    </fill>
  </fills>
  <borders count="1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thin">
        <color theme="0"/>
      </left>
      <right/>
      <top style="thin">
        <color theme="1"/>
      </top>
      <bottom style="thin">
        <color theme="0"/>
      </bottom>
      <diagonal/>
    </border>
    <border>
      <left/>
      <right/>
      <top style="thin">
        <color theme="1"/>
      </top>
      <bottom style="thin">
        <color theme="0"/>
      </bottom>
      <diagonal/>
    </border>
    <border>
      <left/>
      <right style="thin">
        <color theme="0"/>
      </right>
      <top style="thin">
        <color theme="1"/>
      </top>
      <bottom style="thin">
        <color theme="0"/>
      </bottom>
      <diagonal/>
    </border>
    <border>
      <left style="thick">
        <color theme="0"/>
      </left>
      <right style="thick">
        <color theme="0"/>
      </right>
      <top style="thick">
        <color theme="0"/>
      </top>
      <bottom style="thick">
        <color theme="0"/>
      </bottom>
      <diagonal/>
    </border>
    <border>
      <left/>
      <right/>
      <top style="thin">
        <color theme="0"/>
      </top>
      <bottom style="thin">
        <color theme="0"/>
      </bottom>
      <diagonal/>
    </border>
    <border>
      <left style="thick">
        <color theme="0"/>
      </left>
      <right/>
      <top/>
      <bottom/>
      <diagonal/>
    </border>
    <border>
      <left/>
      <right/>
      <top/>
      <bottom style="thin">
        <color indexed="64"/>
      </bottom>
      <diagonal/>
    </border>
    <border>
      <left/>
      <right/>
      <top style="thin">
        <color indexed="64"/>
      </top>
      <bottom style="thin">
        <color auto="1"/>
      </bottom>
      <diagonal/>
    </border>
  </borders>
  <cellStyleXfs count="2">
    <xf numFmtId="0" fontId="0" fillId="0" borderId="0"/>
    <xf numFmtId="0" fontId="19" fillId="0" borderId="0" applyNumberFormat="0" applyFill="0" applyBorder="0" applyAlignment="0" applyProtection="0"/>
  </cellStyleXfs>
  <cellXfs count="121">
    <xf numFmtId="0" fontId="0" fillId="0" borderId="0" xfId="0"/>
    <xf numFmtId="0" fontId="0" fillId="0" borderId="1" xfId="0" applyBorder="1"/>
    <xf numFmtId="0" fontId="0" fillId="0" borderId="2" xfId="0" applyBorder="1"/>
    <xf numFmtId="0" fontId="1" fillId="0" borderId="2" xfId="0" applyFont="1" applyBorder="1" applyAlignment="1">
      <alignment horizontal="center"/>
    </xf>
    <xf numFmtId="0" fontId="0" fillId="0" borderId="3" xfId="0" applyBorder="1"/>
    <xf numFmtId="0" fontId="0" fillId="0" borderId="4" xfId="0" applyBorder="1"/>
    <xf numFmtId="0" fontId="0" fillId="0" borderId="0" xfId="0" applyBorder="1"/>
    <xf numFmtId="0" fontId="2" fillId="0" borderId="0" xfId="0" applyFont="1" applyBorder="1" applyAlignment="1">
      <alignment horizontal="center"/>
    </xf>
    <xf numFmtId="0" fontId="0" fillId="0" borderId="5" xfId="0" applyBorder="1"/>
    <xf numFmtId="0" fontId="0" fillId="0" borderId="6" xfId="0" applyBorder="1"/>
    <xf numFmtId="0" fontId="0" fillId="0" borderId="7" xfId="0" applyBorder="1"/>
    <xf numFmtId="0" fontId="0" fillId="0" borderId="8" xfId="0" applyBorder="1"/>
    <xf numFmtId="0" fontId="0" fillId="0" borderId="0" xfId="0" applyBorder="1" applyAlignment="1">
      <alignment horizontal="right"/>
    </xf>
    <xf numFmtId="0" fontId="3" fillId="0" borderId="4" xfId="0" applyFont="1" applyBorder="1"/>
    <xf numFmtId="0" fontId="0" fillId="0" borderId="0" xfId="0" applyFill="1" applyBorder="1" applyAlignment="1">
      <alignment horizontal="right"/>
    </xf>
    <xf numFmtId="0" fontId="0" fillId="0" borderId="0" xfId="0" applyAlignment="1">
      <alignment horizontal="right"/>
    </xf>
    <xf numFmtId="0" fontId="0" fillId="0" borderId="9" xfId="0" applyBorder="1"/>
    <xf numFmtId="0" fontId="4" fillId="0" borderId="0" xfId="0" applyFont="1"/>
    <xf numFmtId="0" fontId="3" fillId="0" borderId="9" xfId="0" applyFont="1" applyBorder="1"/>
    <xf numFmtId="0" fontId="0" fillId="0" borderId="0" xfId="0" quotePrefix="1" applyBorder="1" applyAlignment="1">
      <alignment horizontal="right"/>
    </xf>
    <xf numFmtId="0" fontId="0" fillId="2" borderId="0" xfId="0" applyFill="1" applyBorder="1" applyAlignment="1" applyProtection="1">
      <protection locked="0"/>
    </xf>
    <xf numFmtId="0" fontId="0" fillId="0" borderId="9" xfId="0" applyBorder="1" applyAlignment="1">
      <alignment horizontal="right"/>
    </xf>
    <xf numFmtId="0" fontId="3" fillId="2" borderId="0" xfId="0" applyFont="1" applyFill="1" applyBorder="1" applyAlignment="1" applyProtection="1">
      <protection locked="0"/>
    </xf>
    <xf numFmtId="0" fontId="0" fillId="0" borderId="0" xfId="0" applyAlignment="1">
      <alignment wrapText="1"/>
    </xf>
    <xf numFmtId="0" fontId="0" fillId="0" borderId="0" xfId="0" applyAlignment="1" applyProtection="1"/>
    <xf numFmtId="0" fontId="0" fillId="0" borderId="4" xfId="0" applyBorder="1" applyAlignment="1">
      <alignment horizontal="right"/>
    </xf>
    <xf numFmtId="0" fontId="4" fillId="0" borderId="0" xfId="0" applyFont="1" applyProtection="1">
      <protection locked="0"/>
    </xf>
    <xf numFmtId="0" fontId="7" fillId="0" borderId="0" xfId="0" applyFont="1" applyAlignment="1">
      <alignment vertical="top"/>
    </xf>
    <xf numFmtId="0" fontId="7" fillId="0" borderId="0" xfId="0" applyFont="1" applyAlignment="1">
      <alignment vertical="top" wrapText="1"/>
    </xf>
    <xf numFmtId="0" fontId="6" fillId="0" borderId="9" xfId="0" applyFont="1" applyBorder="1"/>
    <xf numFmtId="0" fontId="6" fillId="0" borderId="0" xfId="0" applyFont="1" applyBorder="1"/>
    <xf numFmtId="0" fontId="11" fillId="0" borderId="0" xfId="0" applyFont="1" applyBorder="1"/>
    <xf numFmtId="0" fontId="0" fillId="2" borderId="0" xfId="0" applyFill="1" applyBorder="1" applyAlignment="1" applyProtection="1">
      <protection locked="0"/>
    </xf>
    <xf numFmtId="0" fontId="0" fillId="0" borderId="0" xfId="0" quotePrefix="1"/>
    <xf numFmtId="0" fontId="0" fillId="2" borderId="0" xfId="0" applyFill="1" applyBorder="1" applyAlignment="1" applyProtection="1">
      <alignment horizontal="center"/>
      <protection locked="0"/>
    </xf>
    <xf numFmtId="0" fontId="12" fillId="0" borderId="0" xfId="0" applyNumberFormat="1" applyFont="1" applyFill="1" applyBorder="1"/>
    <xf numFmtId="0" fontId="0" fillId="0" borderId="13" xfId="0" applyFill="1" applyBorder="1" applyAlignment="1" applyProtection="1">
      <alignment horizontal="center"/>
      <protection locked="0"/>
    </xf>
    <xf numFmtId="0" fontId="13" fillId="0" borderId="0" xfId="0" applyFont="1"/>
    <xf numFmtId="0" fontId="7" fillId="0" borderId="9" xfId="0" applyFont="1" applyBorder="1" applyAlignment="1">
      <alignment vertical="top"/>
    </xf>
    <xf numFmtId="0" fontId="15" fillId="0" borderId="0" xfId="0" applyFont="1" applyBorder="1" applyAlignment="1">
      <alignment horizontal="right"/>
    </xf>
    <xf numFmtId="1" fontId="0" fillId="2" borderId="0" xfId="0" applyNumberFormat="1" applyFill="1" applyBorder="1" applyAlignment="1" applyProtection="1">
      <alignment horizontal="right"/>
      <protection locked="0"/>
    </xf>
    <xf numFmtId="0" fontId="16" fillId="0" borderId="0" xfId="0" applyFont="1" applyBorder="1"/>
    <xf numFmtId="49" fontId="0" fillId="3" borderId="0" xfId="0" applyNumberFormat="1" applyFill="1" applyAlignment="1" applyProtection="1">
      <protection locked="0"/>
    </xf>
    <xf numFmtId="0" fontId="0" fillId="4" borderId="16" xfId="0" applyFill="1" applyBorder="1"/>
    <xf numFmtId="0" fontId="0" fillId="4" borderId="16" xfId="0" applyFill="1" applyBorder="1" applyAlignment="1">
      <alignment vertical="center"/>
    </xf>
    <xf numFmtId="0" fontId="3" fillId="4" borderId="16" xfId="0" applyFont="1" applyFill="1" applyBorder="1"/>
    <xf numFmtId="0" fontId="0" fillId="3" borderId="0" xfId="0" applyFill="1"/>
    <xf numFmtId="0" fontId="3" fillId="3" borderId="0" xfId="0" applyFont="1" applyFill="1" applyAlignment="1">
      <alignment vertical="center"/>
    </xf>
    <xf numFmtId="0" fontId="0" fillId="0" borderId="0" xfId="0" applyFill="1"/>
    <xf numFmtId="0" fontId="17" fillId="3" borderId="0" xfId="0" applyFont="1" applyFill="1" applyAlignment="1">
      <alignment vertical="center" wrapText="1"/>
    </xf>
    <xf numFmtId="0" fontId="0" fillId="3" borderId="0" xfId="0" applyFont="1" applyFill="1" applyAlignment="1">
      <alignment vertical="center" wrapText="1"/>
    </xf>
    <xf numFmtId="0" fontId="0" fillId="3" borderId="0" xfId="0" applyFill="1" applyAlignment="1">
      <alignment vertical="center"/>
    </xf>
    <xf numFmtId="0" fontId="17" fillId="5" borderId="0" xfId="0" applyFont="1" applyFill="1"/>
    <xf numFmtId="0" fontId="0" fillId="5" borderId="0" xfId="0" applyFill="1" applyAlignment="1">
      <alignment vertical="center"/>
    </xf>
    <xf numFmtId="0" fontId="0" fillId="5" borderId="0" xfId="0" applyFill="1"/>
    <xf numFmtId="0" fontId="17" fillId="3" borderId="0" xfId="0" applyFont="1" applyFill="1" applyAlignment="1">
      <alignment vertical="center"/>
    </xf>
    <xf numFmtId="0" fontId="13" fillId="3" borderId="0" xfId="0" applyFont="1" applyFill="1" applyAlignment="1">
      <alignment wrapText="1"/>
    </xf>
    <xf numFmtId="0" fontId="0" fillId="3" borderId="0" xfId="0" applyFill="1" applyAlignment="1">
      <alignment wrapText="1"/>
    </xf>
    <xf numFmtId="0" fontId="0" fillId="3" borderId="0" xfId="0" applyFill="1" applyAlignment="1">
      <alignment vertical="center" wrapText="1"/>
    </xf>
    <xf numFmtId="0" fontId="0" fillId="5" borderId="0" xfId="0" applyFill="1" applyAlignment="1">
      <alignment wrapText="1"/>
    </xf>
    <xf numFmtId="0" fontId="13" fillId="3" borderId="0" xfId="0" applyFont="1" applyFill="1" applyAlignment="1">
      <alignment vertical="center" wrapText="1"/>
    </xf>
    <xf numFmtId="0" fontId="19" fillId="3" borderId="0" xfId="1" applyFill="1" applyAlignment="1">
      <alignment wrapText="1"/>
    </xf>
    <xf numFmtId="0" fontId="13" fillId="5" borderId="0" xfId="0" applyFont="1" applyFill="1" applyAlignment="1">
      <alignment vertical="center" wrapText="1"/>
    </xf>
    <xf numFmtId="0" fontId="17" fillId="5" borderId="0" xfId="0" applyFont="1" applyFill="1" applyAlignment="1">
      <alignment vertical="center"/>
    </xf>
    <xf numFmtId="0" fontId="13" fillId="0" borderId="0" xfId="0" applyFont="1" applyAlignment="1">
      <alignment vertical="center"/>
    </xf>
    <xf numFmtId="0" fontId="17" fillId="3" borderId="0" xfId="0" applyFont="1" applyFill="1"/>
    <xf numFmtId="0" fontId="0" fillId="0" borderId="0" xfId="0" applyAlignment="1">
      <alignment vertical="center"/>
    </xf>
    <xf numFmtId="0" fontId="17" fillId="3" borderId="0" xfId="0" applyFont="1" applyFill="1" applyAlignment="1">
      <alignment vertical="top"/>
    </xf>
    <xf numFmtId="0" fontId="2" fillId="0" borderId="0" xfId="0" applyFont="1" applyBorder="1" applyAlignment="1">
      <alignment horizontal="right"/>
    </xf>
    <xf numFmtId="0" fontId="14" fillId="0" borderId="0" xfId="0" applyFont="1" applyBorder="1" applyAlignment="1">
      <alignment horizontal="left"/>
    </xf>
    <xf numFmtId="0" fontId="0" fillId="3" borderId="0" xfId="0" applyFill="1" applyAlignment="1"/>
    <xf numFmtId="0" fontId="3" fillId="0" borderId="0" xfId="0" applyFont="1" applyBorder="1" applyAlignment="1">
      <alignment vertical="top" wrapText="1"/>
    </xf>
    <xf numFmtId="49" fontId="0" fillId="0" borderId="0" xfId="0" applyNumberFormat="1"/>
    <xf numFmtId="0" fontId="3" fillId="0" borderId="9" xfId="0" applyFont="1" applyFill="1" applyBorder="1"/>
    <xf numFmtId="0" fontId="0" fillId="0" borderId="9" xfId="0" applyFill="1" applyBorder="1"/>
    <xf numFmtId="0" fontId="5" fillId="0" borderId="9" xfId="0" applyFont="1" applyFill="1" applyBorder="1"/>
    <xf numFmtId="0" fontId="0" fillId="0" borderId="0" xfId="0" applyFill="1" applyBorder="1"/>
    <xf numFmtId="0" fontId="13" fillId="0" borderId="0" xfId="0" applyFont="1" applyFill="1" applyAlignment="1">
      <alignment horizontal="left"/>
    </xf>
    <xf numFmtId="0" fontId="13" fillId="0" borderId="0" xfId="0" applyFont="1" applyFill="1"/>
    <xf numFmtId="0" fontId="13" fillId="0" borderId="0" xfId="0" applyFont="1" applyFill="1" applyAlignment="1">
      <alignment horizontal="right"/>
    </xf>
    <xf numFmtId="0" fontId="13" fillId="0" borderId="0" xfId="0" applyFont="1" applyFill="1" applyProtection="1"/>
    <xf numFmtId="0" fontId="15" fillId="0" borderId="0" xfId="0" applyFont="1" applyFill="1" applyAlignment="1" applyProtection="1">
      <alignment horizontal="right"/>
    </xf>
    <xf numFmtId="0" fontId="13" fillId="0" borderId="0" xfId="0" applyFont="1" applyFill="1" applyAlignment="1" applyProtection="1">
      <alignment vertical="top"/>
    </xf>
    <xf numFmtId="0" fontId="7" fillId="0" borderId="0" xfId="0" applyFont="1" applyFill="1" applyAlignment="1" applyProtection="1">
      <alignment vertical="top"/>
    </xf>
    <xf numFmtId="0" fontId="0" fillId="0" borderId="0" xfId="0" applyFill="1" applyAlignment="1" applyProtection="1">
      <alignment vertical="top"/>
    </xf>
    <xf numFmtId="0" fontId="0" fillId="0" borderId="0" xfId="0" applyFill="1" applyAlignment="1">
      <alignment wrapText="1"/>
    </xf>
    <xf numFmtId="0" fontId="17" fillId="5" borderId="0" xfId="0" applyFont="1" applyFill="1" applyAlignment="1">
      <alignment vertical="top"/>
    </xf>
    <xf numFmtId="0" fontId="17" fillId="3" borderId="0" xfId="0" applyFont="1" applyFill="1" applyAlignment="1">
      <alignment wrapText="1"/>
    </xf>
    <xf numFmtId="0" fontId="0" fillId="0" borderId="17" xfId="0" applyBorder="1" applyAlignment="1"/>
    <xf numFmtId="0" fontId="3" fillId="2" borderId="0" xfId="0" applyFont="1" applyFill="1" applyBorder="1" applyAlignment="1" applyProtection="1">
      <protection locked="0"/>
    </xf>
    <xf numFmtId="0" fontId="0" fillId="0" borderId="0" xfId="0" applyAlignment="1" applyProtection="1">
      <protection locked="0"/>
    </xf>
    <xf numFmtId="0" fontId="0" fillId="2" borderId="0" xfId="0" applyFill="1" applyBorder="1" applyAlignment="1" applyProtection="1">
      <protection locked="0"/>
    </xf>
    <xf numFmtId="49" fontId="0" fillId="0" borderId="14" xfId="0" applyNumberFormat="1" applyFill="1" applyBorder="1" applyAlignment="1" applyProtection="1">
      <protection locked="0"/>
    </xf>
    <xf numFmtId="0" fontId="0" fillId="0" borderId="14" xfId="0" applyBorder="1" applyAlignment="1" applyProtection="1">
      <protection locked="0"/>
    </xf>
    <xf numFmtId="49" fontId="0" fillId="0" borderId="0" xfId="0" applyNumberFormat="1" applyFill="1" applyBorder="1" applyAlignment="1" applyProtection="1">
      <protection locked="0"/>
    </xf>
    <xf numFmtId="164" fontId="0" fillId="2" borderId="0" xfId="0" applyNumberFormat="1" applyFill="1" applyBorder="1" applyAlignment="1" applyProtection="1">
      <alignment horizontal="left"/>
      <protection locked="0"/>
    </xf>
    <xf numFmtId="0" fontId="0" fillId="0" borderId="0" xfId="0" applyAlignment="1" applyProtection="1">
      <alignment horizontal="left"/>
      <protection locked="0"/>
    </xf>
    <xf numFmtId="0" fontId="0" fillId="2" borderId="0" xfId="0" applyFill="1" applyBorder="1" applyAlignment="1" applyProtection="1">
      <alignment horizontal="left"/>
      <protection locked="0"/>
    </xf>
    <xf numFmtId="1" fontId="0" fillId="2" borderId="0" xfId="0" applyNumberFormat="1" applyFill="1" applyBorder="1" applyAlignment="1" applyProtection="1">
      <alignment horizontal="right"/>
      <protection locked="0"/>
    </xf>
    <xf numFmtId="0" fontId="0" fillId="0" borderId="0" xfId="0" applyAlignment="1" applyProtection="1">
      <alignment horizontal="right"/>
      <protection locked="0"/>
    </xf>
    <xf numFmtId="0" fontId="0" fillId="0" borderId="15" xfId="0" applyFill="1" applyBorder="1" applyAlignment="1" applyProtection="1">
      <alignment horizontal="center"/>
      <protection locked="0"/>
    </xf>
    <xf numFmtId="0" fontId="0" fillId="0" borderId="0" xfId="0" applyAlignment="1" applyProtection="1">
      <alignment horizontal="center"/>
      <protection locked="0"/>
    </xf>
    <xf numFmtId="0" fontId="0" fillId="3" borderId="0" xfId="0" applyFill="1" applyBorder="1" applyAlignment="1" applyProtection="1">
      <protection locked="0"/>
    </xf>
    <xf numFmtId="0" fontId="20" fillId="0" borderId="0" xfId="0" applyFont="1" applyFill="1" applyBorder="1" applyAlignment="1">
      <alignment horizontal="left" wrapText="1"/>
    </xf>
    <xf numFmtId="0" fontId="13" fillId="0" borderId="0" xfId="0" applyFont="1" applyFill="1" applyAlignment="1">
      <alignment horizontal="left" wrapText="1"/>
    </xf>
    <xf numFmtId="0" fontId="15" fillId="0" borderId="9" xfId="0" applyFont="1" applyFill="1" applyBorder="1" applyAlignment="1">
      <alignment horizontal="left" vertical="top" wrapText="1"/>
    </xf>
    <xf numFmtId="0" fontId="10" fillId="0" borderId="9" xfId="0" applyFont="1" applyFill="1" applyBorder="1" applyAlignment="1">
      <alignment horizontal="left" wrapText="1"/>
    </xf>
    <xf numFmtId="0" fontId="0" fillId="2" borderId="0" xfId="0" applyFill="1" applyAlignment="1" applyProtection="1">
      <alignment wrapText="1"/>
      <protection locked="0"/>
    </xf>
    <xf numFmtId="0" fontId="0" fillId="0" borderId="0" xfId="0" applyAlignment="1" applyProtection="1">
      <alignment wrapText="1"/>
      <protection locked="0"/>
    </xf>
    <xf numFmtId="0" fontId="0" fillId="2" borderId="0" xfId="0" applyFill="1" applyAlignment="1" applyProtection="1">
      <alignment vertical="top"/>
      <protection locked="0"/>
    </xf>
    <xf numFmtId="0" fontId="0" fillId="2" borderId="0" xfId="0" applyFill="1" applyAlignment="1" applyProtection="1">
      <alignment vertical="top" wrapText="1"/>
      <protection locked="0"/>
    </xf>
    <xf numFmtId="0" fontId="0" fillId="2" borderId="9" xfId="0" applyFill="1" applyBorder="1" applyAlignment="1" applyProtection="1">
      <alignment horizontal="left" vertical="top" wrapText="1"/>
      <protection locked="0"/>
    </xf>
    <xf numFmtId="164" fontId="0" fillId="2" borderId="9" xfId="0" applyNumberFormat="1" applyFill="1" applyBorder="1" applyAlignment="1" applyProtection="1">
      <alignment horizontal="left"/>
      <protection locked="0"/>
    </xf>
    <xf numFmtId="0" fontId="0" fillId="0" borderId="9" xfId="0" applyBorder="1" applyAlignment="1" applyProtection="1">
      <alignment horizontal="left"/>
      <protection locked="0"/>
    </xf>
    <xf numFmtId="0" fontId="0" fillId="2" borderId="0" xfId="0" applyFill="1" applyAlignment="1" applyProtection="1">
      <protection locked="0"/>
    </xf>
    <xf numFmtId="0" fontId="0" fillId="2" borderId="0" xfId="0" applyFill="1" applyAlignment="1" applyProtection="1">
      <alignment horizontal="left"/>
      <protection locked="0"/>
    </xf>
    <xf numFmtId="0" fontId="24" fillId="0" borderId="17" xfId="0" applyFont="1" applyFill="1" applyBorder="1" applyAlignment="1">
      <alignment horizontal="left" vertical="top" wrapText="1"/>
    </xf>
    <xf numFmtId="0" fontId="13" fillId="2" borderId="0" xfId="0" applyFont="1" applyFill="1" applyAlignment="1" applyProtection="1">
      <alignment horizontal="left"/>
      <protection locked="0"/>
    </xf>
    <xf numFmtId="0" fontId="0" fillId="2" borderId="10" xfId="0" applyFill="1" applyBorder="1" applyAlignment="1" applyProtection="1">
      <protection locked="0"/>
    </xf>
    <xf numFmtId="0" fontId="0" fillId="2" borderId="11" xfId="0" applyFill="1" applyBorder="1" applyAlignment="1" applyProtection="1">
      <protection locked="0"/>
    </xf>
    <xf numFmtId="0" fontId="0" fillId="2" borderId="12" xfId="0" applyFill="1" applyBorder="1" applyAlignment="1" applyProtection="1">
      <protection locked="0"/>
    </xf>
  </cellXfs>
  <cellStyles count="2">
    <cellStyle name="Hyperlink" xfId="1" builtinId="8"/>
    <cellStyle name="Standaard" xfId="0" builtinId="0"/>
  </cellStyles>
  <dxfs count="9">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dxf>
    <dxf>
      <fill>
        <patternFill>
          <bgColor theme="0" tint="-4.9989318521683403E-2"/>
        </patternFill>
      </fill>
      <border>
        <left style="thin">
          <color theme="0"/>
        </left>
        <right style="thin">
          <color theme="0"/>
        </right>
        <top style="thin">
          <color theme="0"/>
        </top>
        <bottom style="thin">
          <color theme="0"/>
        </bottom>
        <vertical/>
        <horizontal/>
      </border>
    </dxf>
    <dxf>
      <fill>
        <patternFill>
          <bgColor theme="0" tint="-4.9989318521683403E-2"/>
        </patternFill>
      </fill>
      <border>
        <left style="thin">
          <color theme="0"/>
        </left>
        <right style="thin">
          <color theme="0"/>
        </right>
        <top style="thin">
          <color theme="0"/>
        </top>
        <bottom style="thin">
          <color theme="0"/>
        </bottom>
        <vertical/>
        <horizontal/>
      </border>
    </dxf>
    <dxf>
      <fill>
        <patternFill>
          <bgColor theme="0" tint="-4.9989318521683403E-2"/>
        </patternFill>
      </fill>
      <border>
        <left style="thin">
          <color theme="0"/>
        </left>
        <right style="thin">
          <color theme="0"/>
        </right>
        <top style="thin">
          <color theme="0"/>
        </top>
        <bottom style="thin">
          <color theme="0"/>
        </bottom>
        <vertical/>
        <horizontal/>
      </border>
    </dxf>
    <dxf>
      <fill>
        <patternFill>
          <bgColor theme="0" tint="-4.9989318521683403E-2"/>
        </patternFill>
      </fill>
      <border>
        <left style="thin">
          <color theme="0"/>
        </left>
        <right style="thin">
          <color theme="0"/>
        </right>
        <top style="thin">
          <color theme="0"/>
        </top>
        <bottom style="thin">
          <color theme="0"/>
        </bottom>
        <vertical/>
        <horizontal/>
      </border>
    </dxf>
    <dxf>
      <fill>
        <patternFill>
          <bgColor theme="0" tint="-4.9989318521683403E-2"/>
        </patternFill>
      </fill>
      <border>
        <left/>
        <right/>
        <top style="thin">
          <color theme="0"/>
        </top>
        <bottom style="thin">
          <color theme="0"/>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520700</xdr:colOff>
          <xdr:row>28</xdr:row>
          <xdr:rowOff>50800</xdr:rowOff>
        </xdr:from>
        <xdr:to>
          <xdr:col>5</xdr:col>
          <xdr:colOff>711200</xdr:colOff>
          <xdr:row>30</xdr:row>
          <xdr:rowOff>0</xdr:rowOff>
        </xdr:to>
        <xdr:sp macro="" textlink="">
          <xdr:nvSpPr>
            <xdr:cNvPr id="4148" name="Check Box 52" hidden="1">
              <a:extLst>
                <a:ext uri="{63B3BB69-23CF-44E3-9099-C40C66FF867C}">
                  <a14:compatExt spid="_x0000_s4148"/>
                </a:ext>
                <a:ext uri="{FF2B5EF4-FFF2-40B4-BE49-F238E27FC236}">
                  <a16:creationId xmlns:a16="http://schemas.microsoft.com/office/drawing/2014/main" id="{00000000-0008-0000-0000-000034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520700</xdr:colOff>
          <xdr:row>30</xdr:row>
          <xdr:rowOff>50800</xdr:rowOff>
        </xdr:from>
        <xdr:to>
          <xdr:col>5</xdr:col>
          <xdr:colOff>711200</xdr:colOff>
          <xdr:row>31</xdr:row>
          <xdr:rowOff>177800</xdr:rowOff>
        </xdr:to>
        <xdr:sp macro="" textlink="">
          <xdr:nvSpPr>
            <xdr:cNvPr id="4149" name="Check Box 53" hidden="1">
              <a:extLst>
                <a:ext uri="{63B3BB69-23CF-44E3-9099-C40C66FF867C}">
                  <a14:compatExt spid="_x0000_s4149"/>
                </a:ext>
                <a:ext uri="{FF2B5EF4-FFF2-40B4-BE49-F238E27FC236}">
                  <a16:creationId xmlns:a16="http://schemas.microsoft.com/office/drawing/2014/main" id="{00000000-0008-0000-0000-000035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520700</xdr:colOff>
          <xdr:row>25</xdr:row>
          <xdr:rowOff>0</xdr:rowOff>
        </xdr:from>
        <xdr:to>
          <xdr:col>5</xdr:col>
          <xdr:colOff>711200</xdr:colOff>
          <xdr:row>26</xdr:row>
          <xdr:rowOff>12700</xdr:rowOff>
        </xdr:to>
        <xdr:sp macro="" textlink="">
          <xdr:nvSpPr>
            <xdr:cNvPr id="4153" name="Check Box 57" hidden="1">
              <a:extLst>
                <a:ext uri="{63B3BB69-23CF-44E3-9099-C40C66FF867C}">
                  <a14:compatExt spid="_x0000_s4153"/>
                </a:ext>
                <a:ext uri="{FF2B5EF4-FFF2-40B4-BE49-F238E27FC236}">
                  <a16:creationId xmlns:a16="http://schemas.microsoft.com/office/drawing/2014/main" id="{00000000-0008-0000-0000-000039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50800</xdr:colOff>
          <xdr:row>27</xdr:row>
          <xdr:rowOff>25400</xdr:rowOff>
        </xdr:from>
        <xdr:to>
          <xdr:col>7</xdr:col>
          <xdr:colOff>241300</xdr:colOff>
          <xdr:row>28</xdr:row>
          <xdr:rowOff>25400</xdr:rowOff>
        </xdr:to>
        <xdr:sp macro="" textlink="">
          <xdr:nvSpPr>
            <xdr:cNvPr id="4154" name="Check Box 58" hidden="1">
              <a:extLst>
                <a:ext uri="{63B3BB69-23CF-44E3-9099-C40C66FF867C}">
                  <a14:compatExt spid="_x0000_s4154"/>
                </a:ext>
                <a:ext uri="{FF2B5EF4-FFF2-40B4-BE49-F238E27FC236}">
                  <a16:creationId xmlns:a16="http://schemas.microsoft.com/office/drawing/2014/main" id="{00000000-0008-0000-0000-00003A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520700</xdr:colOff>
          <xdr:row>26</xdr:row>
          <xdr:rowOff>50800</xdr:rowOff>
        </xdr:from>
        <xdr:to>
          <xdr:col>5</xdr:col>
          <xdr:colOff>711200</xdr:colOff>
          <xdr:row>28</xdr:row>
          <xdr:rowOff>0</xdr:rowOff>
        </xdr:to>
        <xdr:sp macro="" textlink="">
          <xdr:nvSpPr>
            <xdr:cNvPr id="4155" name="Check Box 59" hidden="1">
              <a:extLst>
                <a:ext uri="{63B3BB69-23CF-44E3-9099-C40C66FF867C}">
                  <a14:compatExt spid="_x0000_s4155"/>
                </a:ext>
                <a:ext uri="{FF2B5EF4-FFF2-40B4-BE49-F238E27FC236}">
                  <a16:creationId xmlns:a16="http://schemas.microsoft.com/office/drawing/2014/main" id="{00000000-0008-0000-0000-00003B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520700</xdr:colOff>
          <xdr:row>34</xdr:row>
          <xdr:rowOff>0</xdr:rowOff>
        </xdr:from>
        <xdr:to>
          <xdr:col>7</xdr:col>
          <xdr:colOff>711200</xdr:colOff>
          <xdr:row>34</xdr:row>
          <xdr:rowOff>177800</xdr:rowOff>
        </xdr:to>
        <xdr:sp macro="" textlink="">
          <xdr:nvSpPr>
            <xdr:cNvPr id="4160" name="Check Box 64" hidden="1">
              <a:extLst>
                <a:ext uri="{63B3BB69-23CF-44E3-9099-C40C66FF867C}">
                  <a14:compatExt spid="_x0000_s4160"/>
                </a:ext>
                <a:ext uri="{FF2B5EF4-FFF2-40B4-BE49-F238E27FC236}">
                  <a16:creationId xmlns:a16="http://schemas.microsoft.com/office/drawing/2014/main" id="{00000000-0008-0000-0000-000040100000}"/>
                </a:ext>
              </a:extLst>
            </xdr:cNvPr>
            <xdr:cNvSpPr/>
          </xdr:nvSpPr>
          <xdr:spPr bwMode="auto">
            <a:xfrm>
              <a:off x="0" y="0"/>
              <a:ext cx="0" cy="0"/>
            </a:xfrm>
            <a:prstGeom prst="rect">
              <a:avLst/>
            </a:prstGeom>
            <a:solidFill>
              <a:srgbClr val="C0C0C0" mc:Ignorable="a14" a14:legacySpreadsheetColorIndex="22">
                <a:alpha val="50000"/>
              </a:srgbClr>
            </a:solidFill>
            <a:ln>
              <a:noFill/>
            </a:ln>
            <a:extLs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omments" Target="../comments1.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L62"/>
  <sheetViews>
    <sheetView showGridLines="0" tabSelected="1" zoomScaleNormal="100" zoomScaleSheetLayoutView="100" workbookViewId="0">
      <selection activeCell="C22" sqref="C22"/>
    </sheetView>
  </sheetViews>
  <sheetFormatPr baseColWidth="10" defaultColWidth="8.83203125" defaultRowHeight="15" x14ac:dyDescent="0.2"/>
  <cols>
    <col min="1" max="1" width="1.33203125" customWidth="1"/>
    <col min="2" max="2" width="21.5" customWidth="1"/>
    <col min="3" max="3" width="12.1640625" customWidth="1"/>
    <col min="4" max="4" width="7" customWidth="1"/>
    <col min="5" max="5" width="15.6640625" customWidth="1"/>
    <col min="6" max="6" width="16.83203125" customWidth="1"/>
    <col min="7" max="7" width="17.33203125" customWidth="1"/>
    <col min="8" max="8" width="13.33203125" customWidth="1"/>
    <col min="9" max="9" width="0.83203125" customWidth="1"/>
    <col min="10" max="10" width="2" customWidth="1"/>
    <col min="11" max="11" width="8.83203125" customWidth="1"/>
    <col min="12" max="12" width="83.83203125" hidden="1" customWidth="1"/>
  </cols>
  <sheetData>
    <row r="1" spans="2:10" ht="5.25" customHeight="1" thickBot="1" x14ac:dyDescent="0.25"/>
    <row r="2" spans="2:10" ht="25" x14ac:dyDescent="0.25">
      <c r="B2" s="1"/>
      <c r="C2" s="2"/>
      <c r="D2" s="2"/>
      <c r="E2" s="3" t="s">
        <v>30</v>
      </c>
      <c r="F2" s="2"/>
      <c r="G2" s="2"/>
      <c r="H2" s="2"/>
      <c r="I2" s="2"/>
      <c r="J2" s="4"/>
    </row>
    <row r="3" spans="2:10" ht="10.5" customHeight="1" x14ac:dyDescent="0.2">
      <c r="B3" s="5"/>
      <c r="C3" s="68" t="s">
        <v>235</v>
      </c>
      <c r="E3" s="69" t="s">
        <v>72</v>
      </c>
      <c r="F3" s="6"/>
      <c r="G3" s="6"/>
      <c r="H3" s="6"/>
      <c r="I3" s="6"/>
      <c r="J3" s="8"/>
    </row>
    <row r="4" spans="2:10" ht="4.25" customHeight="1" thickBot="1" x14ac:dyDescent="0.25">
      <c r="B4" s="5"/>
      <c r="C4" s="6"/>
      <c r="E4" s="7"/>
      <c r="G4" s="6"/>
      <c r="H4" s="6"/>
      <c r="I4" s="6"/>
      <c r="J4" s="8"/>
    </row>
    <row r="5" spans="2:10" ht="4.5" customHeight="1" x14ac:dyDescent="0.2">
      <c r="B5" s="1"/>
      <c r="C5" s="2"/>
      <c r="D5" s="2"/>
      <c r="E5" s="2"/>
      <c r="F5" s="2"/>
      <c r="G5" s="2"/>
      <c r="H5" s="2"/>
      <c r="I5" s="2"/>
      <c r="J5" s="4"/>
    </row>
    <row r="6" spans="2:10" ht="21.75" customHeight="1" x14ac:dyDescent="0.25">
      <c r="B6" s="13" t="s">
        <v>1</v>
      </c>
      <c r="C6" s="89"/>
      <c r="D6" s="90"/>
      <c r="E6" s="12" t="s">
        <v>39</v>
      </c>
      <c r="F6" s="22" t="s">
        <v>36</v>
      </c>
      <c r="G6" s="12" t="str">
        <f>IF(F6="Reeksniveau","1e Uitzenddatum:","Uitzenddatum:")</f>
        <v>Uitzenddatum:</v>
      </c>
      <c r="H6" s="95"/>
      <c r="I6" s="96"/>
      <c r="J6" s="8"/>
    </row>
    <row r="7" spans="2:10" ht="4.5" customHeight="1" x14ac:dyDescent="0.25">
      <c r="B7" s="13"/>
      <c r="C7" s="6"/>
      <c r="D7" s="6"/>
      <c r="E7" s="6"/>
      <c r="F7" s="6"/>
      <c r="G7" s="6"/>
      <c r="H7" s="6"/>
      <c r="I7" s="6"/>
      <c r="J7" s="8"/>
    </row>
    <row r="8" spans="2:10" ht="15" customHeight="1" x14ac:dyDescent="0.25">
      <c r="B8" s="13" t="s">
        <v>0</v>
      </c>
      <c r="C8" s="12" t="s">
        <v>28</v>
      </c>
      <c r="D8" s="91"/>
      <c r="E8" s="90"/>
      <c r="F8" s="90"/>
      <c r="G8" s="12" t="s">
        <v>229</v>
      </c>
      <c r="H8" s="40"/>
      <c r="I8" s="40"/>
      <c r="J8" s="8"/>
    </row>
    <row r="9" spans="2:10" ht="4.5" customHeight="1" x14ac:dyDescent="0.25">
      <c r="B9" s="13"/>
      <c r="C9" s="6"/>
      <c r="D9" s="6"/>
      <c r="E9" s="6"/>
      <c r="F9" s="6"/>
      <c r="G9" s="6"/>
      <c r="H9" s="6"/>
      <c r="I9" s="6"/>
      <c r="J9" s="8"/>
    </row>
    <row r="10" spans="2:10" ht="15" customHeight="1" x14ac:dyDescent="0.2">
      <c r="B10" s="5"/>
      <c r="C10" s="15" t="str">
        <f>IF(F6="Afl.niveau","Afl. titel","")</f>
        <v>Afl. titel</v>
      </c>
      <c r="D10" s="102"/>
      <c r="E10" s="102"/>
      <c r="F10" s="102"/>
      <c r="G10" s="12" t="s">
        <v>29</v>
      </c>
      <c r="H10" s="97"/>
      <c r="I10" s="96"/>
      <c r="J10" s="8"/>
    </row>
    <row r="11" spans="2:10" ht="4.5" customHeight="1" x14ac:dyDescent="0.25">
      <c r="B11" s="13"/>
      <c r="C11" s="6"/>
      <c r="D11" s="6"/>
      <c r="E11" s="6"/>
      <c r="F11" s="6"/>
      <c r="G11" s="6"/>
      <c r="H11" s="6"/>
      <c r="I11" s="6"/>
      <c r="J11" s="8"/>
    </row>
    <row r="12" spans="2:10" x14ac:dyDescent="0.2">
      <c r="B12" s="25" t="s">
        <v>171</v>
      </c>
      <c r="C12" s="20"/>
      <c r="D12" s="39" t="str">
        <f>IF(C12="Ja","Vanuit: ","")</f>
        <v/>
      </c>
      <c r="E12" s="94"/>
      <c r="F12" s="90"/>
      <c r="G12" s="14" t="s">
        <v>47</v>
      </c>
      <c r="H12" s="91"/>
      <c r="I12" s="90"/>
      <c r="J12" s="8"/>
    </row>
    <row r="13" spans="2:10" ht="4.5" customHeight="1" x14ac:dyDescent="0.25">
      <c r="B13" s="13"/>
      <c r="C13" s="6"/>
      <c r="D13" s="6"/>
      <c r="E13" s="6"/>
      <c r="F13" s="6"/>
      <c r="G13" s="6"/>
      <c r="H13" s="6"/>
      <c r="I13" s="6"/>
      <c r="J13" s="8"/>
    </row>
    <row r="14" spans="2:10" ht="15.75" customHeight="1" x14ac:dyDescent="0.2">
      <c r="B14" s="25" t="s">
        <v>170</v>
      </c>
      <c r="C14" s="32"/>
      <c r="D14" s="19"/>
      <c r="E14" s="15" t="str">
        <f>IF(F6="Seizoensniveau","","Media ID: ")</f>
        <v xml:space="preserve">Media ID: </v>
      </c>
      <c r="F14" s="42"/>
      <c r="G14" s="12" t="str">
        <f>IF(F6="Seizoensniveau","Aantal Afl.:","Afl. Nummer: ")</f>
        <v xml:space="preserve">Afl. Nummer: </v>
      </c>
      <c r="H14" s="98"/>
      <c r="I14" s="99"/>
      <c r="J14" s="8"/>
    </row>
    <row r="15" spans="2:10" ht="16.5" customHeight="1" x14ac:dyDescent="0.25">
      <c r="B15" s="13"/>
      <c r="C15" s="6"/>
      <c r="D15" s="6"/>
      <c r="E15" s="6"/>
      <c r="F15" s="41" t="str">
        <f>IF(F14="","",IF(LEN(F14)&gt;10," MediaID te lang!",IF(LEN(F14)&lt;10," MediaID te kort!",IF(LEFT(F14,2)="WP","","MediaID start met WP.!"))))</f>
        <v/>
      </c>
      <c r="H15" s="31"/>
      <c r="I15" s="31"/>
      <c r="J15" s="8"/>
    </row>
    <row r="16" spans="2:10" ht="15.75" customHeight="1" x14ac:dyDescent="0.2">
      <c r="B16" s="25" t="s">
        <v>73</v>
      </c>
      <c r="C16" s="6"/>
      <c r="D16" s="12" t="s">
        <v>74</v>
      </c>
      <c r="E16" s="34"/>
      <c r="F16" s="12" t="s">
        <v>75</v>
      </c>
      <c r="G16" s="34"/>
      <c r="H16" s="31" t="str">
        <f>CONCATENATE("000",H8)</f>
        <v>000</v>
      </c>
      <c r="I16" s="31"/>
      <c r="J16" s="8"/>
    </row>
    <row r="17" spans="2:10" ht="4.5" customHeight="1" thickBot="1" x14ac:dyDescent="0.3">
      <c r="B17" s="13"/>
      <c r="C17" s="6"/>
      <c r="D17" s="6"/>
      <c r="E17" s="6"/>
      <c r="F17" s="31" t="str">
        <f>CONCATENATE("000",H16)</f>
        <v>000000</v>
      </c>
      <c r="G17" s="6"/>
      <c r="H17" s="31" t="str">
        <f>CONCATENATE("000",H14)</f>
        <v>000</v>
      </c>
      <c r="I17" s="31"/>
      <c r="J17" s="8"/>
    </row>
    <row r="18" spans="2:10" ht="15.75" customHeight="1" thickTop="1" thickBot="1" x14ac:dyDescent="0.25">
      <c r="B18" s="25" t="s">
        <v>55</v>
      </c>
      <c r="C18" s="34" t="s">
        <v>21</v>
      </c>
      <c r="D18" s="35" t="str">
        <f>IF(C18&lt;&gt;"Geen","  selecteer de belangr. criteria:","")</f>
        <v/>
      </c>
      <c r="E18" s="6"/>
      <c r="F18" s="36"/>
      <c r="G18" s="36"/>
      <c r="H18" s="100"/>
      <c r="I18" s="101"/>
      <c r="J18" s="8"/>
    </row>
    <row r="19" spans="2:10" ht="4.5" customHeight="1" thickTop="1" thickBot="1" x14ac:dyDescent="0.25">
      <c r="B19" s="9"/>
      <c r="C19" s="10"/>
      <c r="D19" s="10"/>
      <c r="E19" s="10"/>
      <c r="F19" s="10"/>
      <c r="G19" s="10"/>
      <c r="H19" s="10"/>
      <c r="I19" s="10"/>
      <c r="J19" s="11"/>
    </row>
    <row r="20" spans="2:10" ht="4.25" customHeight="1" x14ac:dyDescent="0.2"/>
    <row r="21" spans="2:10" ht="19" x14ac:dyDescent="0.25">
      <c r="B21" s="18" t="s">
        <v>172</v>
      </c>
      <c r="C21" s="16"/>
      <c r="D21" s="38" t="s">
        <v>70</v>
      </c>
      <c r="E21" s="16"/>
      <c r="F21" s="16"/>
      <c r="G21" s="16"/>
      <c r="H21" s="16"/>
      <c r="I21" s="6"/>
    </row>
    <row r="22" spans="2:10" x14ac:dyDescent="0.2">
      <c r="B22" s="37" t="s">
        <v>69</v>
      </c>
      <c r="C22" s="20" t="s">
        <v>35</v>
      </c>
      <c r="E22" s="15" t="str">
        <f>IF(C22="Ja","vanuit welke talen?","")</f>
        <v/>
      </c>
      <c r="F22" s="92"/>
      <c r="G22" s="93"/>
    </row>
    <row r="23" spans="2:10" ht="4.5" customHeight="1" x14ac:dyDescent="0.2"/>
    <row r="24" spans="2:10" s="48" customFormat="1" ht="19" x14ac:dyDescent="0.25">
      <c r="B24" s="73" t="s">
        <v>246</v>
      </c>
      <c r="C24" s="74"/>
      <c r="D24" s="74"/>
      <c r="E24" s="74"/>
      <c r="F24" s="75"/>
      <c r="G24" s="75" t="s">
        <v>68</v>
      </c>
      <c r="H24" s="74"/>
      <c r="I24" s="76"/>
    </row>
    <row r="25" spans="2:10" s="48" customFormat="1" ht="66" customHeight="1" x14ac:dyDescent="0.2">
      <c r="B25" s="103" t="s">
        <v>249</v>
      </c>
      <c r="C25" s="103"/>
      <c r="D25" s="103"/>
      <c r="E25" s="103"/>
      <c r="F25" s="103"/>
      <c r="G25" s="103"/>
      <c r="H25" s="103"/>
      <c r="I25" s="76"/>
    </row>
    <row r="26" spans="2:10" s="78" customFormat="1" ht="14" x14ac:dyDescent="0.2">
      <c r="B26" s="77" t="s">
        <v>236</v>
      </c>
    </row>
    <row r="27" spans="2:10" s="78" customFormat="1" ht="4.5" customHeight="1" x14ac:dyDescent="0.2">
      <c r="B27" s="79"/>
    </row>
    <row r="28" spans="2:10" s="78" customFormat="1" ht="14" x14ac:dyDescent="0.2">
      <c r="B28" s="77" t="s">
        <v>238</v>
      </c>
      <c r="G28" s="80" t="s">
        <v>231</v>
      </c>
      <c r="H28" s="81"/>
    </row>
    <row r="29" spans="2:10" s="78" customFormat="1" ht="4.5" customHeight="1" x14ac:dyDescent="0.2">
      <c r="B29" s="79"/>
      <c r="G29" s="80"/>
      <c r="H29" s="80"/>
    </row>
    <row r="30" spans="2:10" s="78" customFormat="1" ht="14" x14ac:dyDescent="0.2">
      <c r="B30" s="77" t="s">
        <v>237</v>
      </c>
      <c r="F30" s="82"/>
      <c r="G30" s="83" t="s">
        <v>234</v>
      </c>
      <c r="H30" s="81"/>
      <c r="I30" s="82"/>
    </row>
    <row r="31" spans="2:10" s="78" customFormat="1" ht="4.5" customHeight="1" x14ac:dyDescent="0.2">
      <c r="B31" s="79"/>
      <c r="F31" s="82"/>
      <c r="G31" s="80"/>
      <c r="H31" s="80"/>
      <c r="I31" s="82"/>
    </row>
    <row r="32" spans="2:10" s="78" customFormat="1" ht="15.5" customHeight="1" x14ac:dyDescent="0.2">
      <c r="B32" s="77" t="s">
        <v>239</v>
      </c>
      <c r="F32" s="82"/>
      <c r="G32" s="82"/>
      <c r="H32" s="82"/>
      <c r="I32" s="82"/>
    </row>
    <row r="33" spans="1:12" s="48" customFormat="1" ht="47.5" customHeight="1" x14ac:dyDescent="0.2">
      <c r="B33" s="104" t="s">
        <v>267</v>
      </c>
      <c r="C33" s="104"/>
      <c r="D33" s="104"/>
      <c r="E33" s="104"/>
      <c r="F33" s="104"/>
      <c r="G33" s="104"/>
      <c r="H33" s="104"/>
      <c r="I33" s="84"/>
    </row>
    <row r="34" spans="1:12" s="48" customFormat="1" ht="46.75" customHeight="1" x14ac:dyDescent="0.2">
      <c r="B34" s="105" t="s">
        <v>263</v>
      </c>
      <c r="C34" s="106"/>
      <c r="D34" s="111"/>
      <c r="E34" s="111"/>
      <c r="F34" s="111"/>
      <c r="G34" s="111"/>
      <c r="H34" s="111"/>
      <c r="L34" s="85">
        <f>D34</f>
        <v>0</v>
      </c>
    </row>
    <row r="35" spans="1:12" ht="27" customHeight="1" x14ac:dyDescent="0.2">
      <c r="A35" s="48"/>
      <c r="B35" s="116" t="s">
        <v>250</v>
      </c>
      <c r="C35" s="116"/>
      <c r="D35" s="116"/>
      <c r="E35" s="116"/>
      <c r="F35" s="116"/>
      <c r="G35" s="116"/>
      <c r="H35" s="88"/>
    </row>
    <row r="36" spans="1:12" ht="4.5" customHeight="1" x14ac:dyDescent="0.2">
      <c r="A36" s="16"/>
      <c r="B36" s="16"/>
      <c r="C36" s="16"/>
      <c r="D36" s="16"/>
      <c r="E36" s="16"/>
      <c r="F36" s="16"/>
      <c r="G36" s="16"/>
      <c r="H36" s="16"/>
    </row>
    <row r="37" spans="1:12" ht="33.5" customHeight="1" x14ac:dyDescent="0.2">
      <c r="B37" s="71" t="s">
        <v>247</v>
      </c>
      <c r="C37" s="110"/>
      <c r="D37" s="110"/>
      <c r="E37" s="110"/>
      <c r="F37" s="110"/>
      <c r="G37" s="110"/>
      <c r="H37" s="110"/>
      <c r="L37" s="23">
        <f>C37</f>
        <v>0</v>
      </c>
    </row>
    <row r="38" spans="1:12" ht="6" customHeight="1" x14ac:dyDescent="0.2">
      <c r="A38" s="6"/>
      <c r="B38" s="6"/>
      <c r="C38" s="6"/>
      <c r="D38" s="6"/>
      <c r="E38" s="6"/>
      <c r="F38" s="6"/>
      <c r="G38" s="6"/>
      <c r="H38" s="6"/>
    </row>
    <row r="39" spans="1:12" ht="33.5" customHeight="1" x14ac:dyDescent="0.2">
      <c r="B39" s="71" t="s">
        <v>248</v>
      </c>
      <c r="C39" s="109"/>
      <c r="D39" s="109"/>
      <c r="E39" s="109"/>
      <c r="F39" s="109"/>
      <c r="G39" s="109"/>
      <c r="H39" s="109"/>
      <c r="L39" s="23">
        <f>C39</f>
        <v>0</v>
      </c>
    </row>
    <row r="40" spans="1:12" ht="16" x14ac:dyDescent="0.2">
      <c r="B40" s="29" t="s">
        <v>232</v>
      </c>
      <c r="C40" s="16"/>
      <c r="D40" s="16"/>
      <c r="E40" s="16"/>
      <c r="F40" s="16"/>
      <c r="G40" s="16"/>
      <c r="H40" s="16"/>
      <c r="I40" s="6"/>
    </row>
    <row r="41" spans="1:12" x14ac:dyDescent="0.2">
      <c r="B41" s="27" t="s">
        <v>40</v>
      </c>
      <c r="C41" s="107"/>
      <c r="D41" s="108"/>
      <c r="E41" s="108"/>
      <c r="F41" s="108"/>
      <c r="G41" s="108"/>
      <c r="H41" s="108"/>
      <c r="I41" s="6"/>
      <c r="L41" s="23">
        <f>C41</f>
        <v>0</v>
      </c>
    </row>
    <row r="42" spans="1:12" ht="16" x14ac:dyDescent="0.2">
      <c r="B42" s="30" t="s">
        <v>233</v>
      </c>
      <c r="I42" s="6"/>
    </row>
    <row r="43" spans="1:12" ht="32" x14ac:dyDescent="0.2">
      <c r="B43" s="28" t="s">
        <v>41</v>
      </c>
      <c r="C43" s="107" t="s">
        <v>49</v>
      </c>
      <c r="D43" s="108"/>
      <c r="E43" s="108"/>
      <c r="F43" s="108"/>
      <c r="G43" s="108"/>
      <c r="H43" s="108"/>
      <c r="I43" s="6"/>
      <c r="L43" s="23" t="str">
        <f>C43</f>
        <v xml:space="preserve">
</v>
      </c>
    </row>
    <row r="44" spans="1:12" ht="19" x14ac:dyDescent="0.25">
      <c r="B44" s="18" t="s">
        <v>27</v>
      </c>
      <c r="C44" s="16"/>
      <c r="D44" s="16"/>
      <c r="E44" s="16"/>
      <c r="F44" s="16"/>
      <c r="G44" s="16"/>
      <c r="H44" s="16"/>
      <c r="I44" s="6"/>
    </row>
    <row r="45" spans="1:12" x14ac:dyDescent="0.2">
      <c r="B45" t="s">
        <v>23</v>
      </c>
      <c r="C45" s="114"/>
      <c r="D45" s="90"/>
      <c r="E45" s="90"/>
      <c r="F45" s="15" t="s">
        <v>71</v>
      </c>
      <c r="G45" s="114"/>
      <c r="H45" s="90"/>
    </row>
    <row r="46" spans="1:12" ht="4.5" customHeight="1" x14ac:dyDescent="0.2">
      <c r="F46" s="15"/>
      <c r="G46" s="24"/>
    </row>
    <row r="47" spans="1:12" x14ac:dyDescent="0.2">
      <c r="B47" t="s">
        <v>24</v>
      </c>
      <c r="C47" s="114"/>
      <c r="D47" s="90"/>
      <c r="E47" s="90"/>
      <c r="F47" s="15" t="s">
        <v>71</v>
      </c>
      <c r="G47" s="114"/>
      <c r="H47" s="90"/>
    </row>
    <row r="48" spans="1:12" ht="4.5" customHeight="1" x14ac:dyDescent="0.2">
      <c r="F48" s="15"/>
      <c r="G48" s="24"/>
    </row>
    <row r="49" spans="2:9" x14ac:dyDescent="0.2">
      <c r="B49" t="s">
        <v>25</v>
      </c>
      <c r="C49" s="114"/>
      <c r="D49" s="90"/>
      <c r="E49" s="90"/>
      <c r="F49" s="15" t="s">
        <v>71</v>
      </c>
      <c r="G49" s="114"/>
      <c r="H49" s="90"/>
    </row>
    <row r="50" spans="2:9" ht="4.5" customHeight="1" x14ac:dyDescent="0.2">
      <c r="F50" s="15"/>
      <c r="G50" s="24"/>
    </row>
    <row r="51" spans="2:9" x14ac:dyDescent="0.2">
      <c r="B51" t="s">
        <v>48</v>
      </c>
      <c r="C51" s="114"/>
      <c r="D51" s="90"/>
      <c r="E51" s="90"/>
      <c r="F51" s="15" t="s">
        <v>71</v>
      </c>
      <c r="G51" s="114"/>
      <c r="H51" s="90"/>
    </row>
    <row r="52" spans="2:9" ht="4.5" customHeight="1" x14ac:dyDescent="0.2">
      <c r="F52" s="15"/>
      <c r="G52" s="24"/>
    </row>
    <row r="53" spans="2:9" x14ac:dyDescent="0.2">
      <c r="B53" t="s">
        <v>42</v>
      </c>
      <c r="C53" s="114"/>
      <c r="D53" s="90"/>
      <c r="E53" s="90"/>
      <c r="F53" s="15" t="s">
        <v>71</v>
      </c>
      <c r="G53" s="114"/>
      <c r="H53" s="90"/>
    </row>
    <row r="54" spans="2:9" ht="4.5" customHeight="1" x14ac:dyDescent="0.2"/>
    <row r="55" spans="2:9" x14ac:dyDescent="0.2">
      <c r="B55" t="s">
        <v>22</v>
      </c>
      <c r="C55" s="114"/>
      <c r="D55" s="90"/>
    </row>
    <row r="56" spans="2:9" ht="4.5" customHeight="1" x14ac:dyDescent="0.2"/>
    <row r="57" spans="2:9" ht="19" x14ac:dyDescent="0.25">
      <c r="B57" s="18" t="s">
        <v>26</v>
      </c>
      <c r="C57" s="118"/>
      <c r="D57" s="119"/>
      <c r="E57" s="120"/>
      <c r="F57" s="16"/>
      <c r="G57" s="21" t="s">
        <v>34</v>
      </c>
      <c r="H57" s="112"/>
      <c r="I57" s="113"/>
    </row>
    <row r="58" spans="2:9" x14ac:dyDescent="0.2">
      <c r="B58" t="s">
        <v>31</v>
      </c>
      <c r="E58" s="117" t="str">
        <f>CONCATENATE("IPG_",D8,"_S",RIGHT(F17,4),"_A",RIGHT(H17,4),,IF(D10="","","_"),IF(D10="","",D10))</f>
        <v>IPG__S0000_A000</v>
      </c>
      <c r="F58" s="117"/>
      <c r="G58" s="117"/>
    </row>
    <row r="59" spans="2:9" ht="4.5" customHeight="1" x14ac:dyDescent="0.2"/>
    <row r="60" spans="2:9" ht="12" customHeight="1" x14ac:dyDescent="0.2">
      <c r="B60" s="48" t="s">
        <v>253</v>
      </c>
      <c r="C60" s="48"/>
      <c r="D60" s="48"/>
      <c r="E60" s="115" t="str">
        <f>CONCATENATE(,D8,"_S",RIGHT(F17,4),"_A",RIGHT(H17,4),"_",F14,,IF(D10="","","_"),IF(D10="","",D10))</f>
        <v>_S0000_A000_</v>
      </c>
      <c r="F60" s="115"/>
      <c r="G60" s="115"/>
    </row>
    <row r="61" spans="2:9" x14ac:dyDescent="0.2">
      <c r="B61" t="s">
        <v>32</v>
      </c>
      <c r="C61" s="17" t="e">
        <f>CONCATENATE("epg@vrt.be; ",VLOOKUP(C6,invulvelden!B1:N8,10,FALSE),VLOOKUP(C22,invulvelden!I1:L8,4,FALSE))</f>
        <v>#N/A</v>
      </c>
      <c r="G61" s="72"/>
    </row>
    <row r="62" spans="2:9" x14ac:dyDescent="0.2">
      <c r="B62" s="26"/>
    </row>
  </sheetData>
  <sheetProtection algorithmName="SHA-512" hashValue="KAnFxMF/6lnN8NvpLOC4QeRq16DtgH8PXAi8Sq9ot6q+QDRq9onORY8MosKZZ79QVZU9NUYjaVjsnhVNLRoHpg==" saltValue="9q1pd4U9Z58Qt8NQRpp7mg==" spinCount="100000" sheet="1" formatRows="0" selectLockedCells="1"/>
  <mergeCells count="34">
    <mergeCell ref="H57:I57"/>
    <mergeCell ref="G45:H45"/>
    <mergeCell ref="E60:G60"/>
    <mergeCell ref="B35:G35"/>
    <mergeCell ref="E58:G58"/>
    <mergeCell ref="C57:E57"/>
    <mergeCell ref="C55:D55"/>
    <mergeCell ref="C45:E45"/>
    <mergeCell ref="C47:E47"/>
    <mergeCell ref="C49:E49"/>
    <mergeCell ref="C53:E53"/>
    <mergeCell ref="C51:E51"/>
    <mergeCell ref="G47:H47"/>
    <mergeCell ref="G51:H51"/>
    <mergeCell ref="G53:H53"/>
    <mergeCell ref="G49:H49"/>
    <mergeCell ref="B25:H25"/>
    <mergeCell ref="B33:H33"/>
    <mergeCell ref="B34:C34"/>
    <mergeCell ref="C43:H43"/>
    <mergeCell ref="C41:H41"/>
    <mergeCell ref="C39:H39"/>
    <mergeCell ref="C37:H37"/>
    <mergeCell ref="D34:H34"/>
    <mergeCell ref="C6:D6"/>
    <mergeCell ref="D8:F8"/>
    <mergeCell ref="F22:G22"/>
    <mergeCell ref="E12:F12"/>
    <mergeCell ref="H6:I6"/>
    <mergeCell ref="H10:I10"/>
    <mergeCell ref="H12:I12"/>
    <mergeCell ref="H14:I14"/>
    <mergeCell ref="H18:I18"/>
    <mergeCell ref="D10:F10"/>
  </mergeCells>
  <conditionalFormatting sqref="F22">
    <cfRule type="expression" dxfId="8" priority="29">
      <formula>($C22="Ja")</formula>
    </cfRule>
  </conditionalFormatting>
  <conditionalFormatting sqref="F18:H18">
    <cfRule type="expression" dxfId="7" priority="24">
      <formula>"C15&lt;&gt;""Geen"""</formula>
    </cfRule>
  </conditionalFormatting>
  <conditionalFormatting sqref="F18">
    <cfRule type="expression" dxfId="6" priority="23">
      <formula>($C18&lt;&gt;"Geen")</formula>
    </cfRule>
  </conditionalFormatting>
  <conditionalFormatting sqref="G18">
    <cfRule type="expression" dxfId="5" priority="22">
      <formula>($C18&lt;&gt;"Geen")</formula>
    </cfRule>
  </conditionalFormatting>
  <conditionalFormatting sqref="H18">
    <cfRule type="expression" dxfId="4" priority="21">
      <formula>($C18&lt;&gt;"Geen")</formula>
    </cfRule>
  </conditionalFormatting>
  <conditionalFormatting sqref="E12">
    <cfRule type="expression" dxfId="3" priority="13">
      <formula>($C12="Ja")</formula>
    </cfRule>
  </conditionalFormatting>
  <conditionalFormatting sqref="F14">
    <cfRule type="expression" dxfId="2" priority="7">
      <formula>($F6="Kiezen aub")</formula>
    </cfRule>
    <cfRule type="expression" dxfId="1" priority="8">
      <formula>($F6="Afl.niveau")</formula>
    </cfRule>
  </conditionalFormatting>
  <conditionalFormatting sqref="D10:F10">
    <cfRule type="expression" dxfId="0" priority="1">
      <formula>($F6="Afl.niveau")</formula>
    </cfRule>
  </conditionalFormatting>
  <dataValidations xWindow="620" yWindow="490" count="3">
    <dataValidation type="date" allowBlank="1" showInputMessage="1" showErrorMessage="1" sqref="H57 H6" xr:uid="{00000000-0002-0000-0000-000000000000}">
      <formula1>43466</formula1>
      <formula2>47483</formula2>
    </dataValidation>
    <dataValidation type="whole" operator="greaterThan" allowBlank="1" showInputMessage="1" showErrorMessage="1" sqref="H14 H8" xr:uid="{00000000-0002-0000-0000-000001000000}">
      <formula1>0</formula1>
    </dataValidation>
    <dataValidation allowBlank="1" showInputMessage="1" showErrorMessage="1" promptTitle="Geldig Media ID:" prompt="Het Media ID krijg je van vrt Media, en ziet er zo uit: WPxxxxxxxx" sqref="F14" xr:uid="{00000000-0002-0000-0000-000002000000}"/>
  </dataValidations>
  <pageMargins left="0.23622047244094491" right="0.23622047244094491" top="0.55118110236220474" bottom="0.35433070866141736" header="0.31496062992125984" footer="0.31496062992125984"/>
  <pageSetup paperSize="9" scale="88" orientation="portrait" r:id="rId1"/>
  <headerFooter scaleWithDoc="0">
    <oddFooter>&amp;R&amp;9&amp;K00-029IPG-formulier versie 2018-02-26</oddFooter>
  </headerFooter>
  <rowBreaks count="1" manualBreakCount="1">
    <brk id="61"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4148" r:id="rId4" name="Check Box 52">
              <controlPr defaultSize="0" autoFill="0" autoLine="0" autoPict="0">
                <anchor moveWithCells="1">
                  <from>
                    <xdr:col>5</xdr:col>
                    <xdr:colOff>520700</xdr:colOff>
                    <xdr:row>28</xdr:row>
                    <xdr:rowOff>50800</xdr:rowOff>
                  </from>
                  <to>
                    <xdr:col>5</xdr:col>
                    <xdr:colOff>711200</xdr:colOff>
                    <xdr:row>30</xdr:row>
                    <xdr:rowOff>0</xdr:rowOff>
                  </to>
                </anchor>
              </controlPr>
            </control>
          </mc:Choice>
        </mc:AlternateContent>
        <mc:AlternateContent xmlns:mc="http://schemas.openxmlformats.org/markup-compatibility/2006">
          <mc:Choice Requires="x14">
            <control shapeId="4149" r:id="rId5" name="Check Box 53">
              <controlPr defaultSize="0" autoFill="0" autoLine="0" autoPict="0">
                <anchor moveWithCells="1">
                  <from>
                    <xdr:col>5</xdr:col>
                    <xdr:colOff>520700</xdr:colOff>
                    <xdr:row>30</xdr:row>
                    <xdr:rowOff>50800</xdr:rowOff>
                  </from>
                  <to>
                    <xdr:col>5</xdr:col>
                    <xdr:colOff>711200</xdr:colOff>
                    <xdr:row>31</xdr:row>
                    <xdr:rowOff>177800</xdr:rowOff>
                  </to>
                </anchor>
              </controlPr>
            </control>
          </mc:Choice>
        </mc:AlternateContent>
        <mc:AlternateContent xmlns:mc="http://schemas.openxmlformats.org/markup-compatibility/2006">
          <mc:Choice Requires="x14">
            <control shapeId="4153" r:id="rId6" name="Check Box 57">
              <controlPr defaultSize="0" autoFill="0" autoLine="0" autoPict="0">
                <anchor moveWithCells="1">
                  <from>
                    <xdr:col>5</xdr:col>
                    <xdr:colOff>520700</xdr:colOff>
                    <xdr:row>25</xdr:row>
                    <xdr:rowOff>0</xdr:rowOff>
                  </from>
                  <to>
                    <xdr:col>5</xdr:col>
                    <xdr:colOff>711200</xdr:colOff>
                    <xdr:row>26</xdr:row>
                    <xdr:rowOff>12700</xdr:rowOff>
                  </to>
                </anchor>
              </controlPr>
            </control>
          </mc:Choice>
        </mc:AlternateContent>
        <mc:AlternateContent xmlns:mc="http://schemas.openxmlformats.org/markup-compatibility/2006">
          <mc:Choice Requires="x14">
            <control shapeId="4154" r:id="rId7" name="Check Box 58">
              <controlPr defaultSize="0" autoFill="0" autoLine="0" autoPict="0">
                <anchor moveWithCells="1">
                  <from>
                    <xdr:col>7</xdr:col>
                    <xdr:colOff>50800</xdr:colOff>
                    <xdr:row>27</xdr:row>
                    <xdr:rowOff>25400</xdr:rowOff>
                  </from>
                  <to>
                    <xdr:col>7</xdr:col>
                    <xdr:colOff>241300</xdr:colOff>
                    <xdr:row>28</xdr:row>
                    <xdr:rowOff>25400</xdr:rowOff>
                  </to>
                </anchor>
              </controlPr>
            </control>
          </mc:Choice>
        </mc:AlternateContent>
        <mc:AlternateContent xmlns:mc="http://schemas.openxmlformats.org/markup-compatibility/2006">
          <mc:Choice Requires="x14">
            <control shapeId="4155" r:id="rId8" name="Check Box 59">
              <controlPr defaultSize="0" autoFill="0" autoLine="0" autoPict="0">
                <anchor moveWithCells="1">
                  <from>
                    <xdr:col>5</xdr:col>
                    <xdr:colOff>520700</xdr:colOff>
                    <xdr:row>26</xdr:row>
                    <xdr:rowOff>50800</xdr:rowOff>
                  </from>
                  <to>
                    <xdr:col>5</xdr:col>
                    <xdr:colOff>711200</xdr:colOff>
                    <xdr:row>28</xdr:row>
                    <xdr:rowOff>0</xdr:rowOff>
                  </to>
                </anchor>
              </controlPr>
            </control>
          </mc:Choice>
        </mc:AlternateContent>
        <mc:AlternateContent xmlns:mc="http://schemas.openxmlformats.org/markup-compatibility/2006">
          <mc:Choice Requires="x14">
            <control shapeId="4160" r:id="rId9" name="Check Box 64">
              <controlPr defaultSize="0" autoFill="0" autoLine="0" autoPict="0">
                <anchor moveWithCells="1">
                  <from>
                    <xdr:col>7</xdr:col>
                    <xdr:colOff>520700</xdr:colOff>
                    <xdr:row>34</xdr:row>
                    <xdr:rowOff>0</xdr:rowOff>
                  </from>
                  <to>
                    <xdr:col>7</xdr:col>
                    <xdr:colOff>711200</xdr:colOff>
                    <xdr:row>34</xdr:row>
                    <xdr:rowOff>177800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xWindow="620" yWindow="490" count="8">
        <x14:dataValidation type="list" allowBlank="1" showInputMessage="1" showErrorMessage="1" xr:uid="{00000000-0002-0000-0000-000003000000}">
          <x14:formula1>
            <xm:f>invulvelden!$C$2:$C$3</xm:f>
          </x14:formula1>
          <xm:sqref>H10 C12 C14</xm:sqref>
        </x14:dataValidation>
        <x14:dataValidation type="list" allowBlank="1" showInputMessage="1" showErrorMessage="1" xr:uid="{00000000-0002-0000-0000-000004000000}">
          <x14:formula1>
            <xm:f>invulvelden!$H$2:$H$4</xm:f>
          </x14:formula1>
          <xm:sqref>F6</xm:sqref>
        </x14:dataValidation>
        <x14:dataValidation type="list" allowBlank="1" showInputMessage="1" showErrorMessage="1" xr:uid="{00000000-0002-0000-0000-000005000000}">
          <x14:formula1>
            <xm:f>invulvelden!$B$2:$B$6</xm:f>
          </x14:formula1>
          <xm:sqref>C6:D6</xm:sqref>
        </x14:dataValidation>
        <x14:dataValidation type="list" allowBlank="1" showInputMessage="1" showErrorMessage="1" xr:uid="{00000000-0002-0000-0000-000006000000}">
          <x14:formula1>
            <xm:f>invulvelden!$M$2:$M$5</xm:f>
          </x14:formula1>
          <xm:sqref>C18</xm:sqref>
        </x14:dataValidation>
        <x14:dataValidation type="list" allowBlank="1" showInputMessage="1" showErrorMessage="1" xr:uid="{00000000-0002-0000-0000-000007000000}">
          <x14:formula1>
            <xm:f>invulvelden!$N$2:$N$10</xm:f>
          </x14:formula1>
          <xm:sqref>F18:H18</xm:sqref>
        </x14:dataValidation>
        <x14:dataValidation type="list" allowBlank="1" showInputMessage="1" showErrorMessage="1" xr:uid="{00000000-0002-0000-0000-000008000000}">
          <x14:formula1>
            <xm:f>invulvelden!$I$2:$I$5</xm:f>
          </x14:formula1>
          <xm:sqref>C22</xm:sqref>
        </x14:dataValidation>
        <x14:dataValidation type="list" allowBlank="1" showInputMessage="1" showErrorMessage="1" xr:uid="{00000000-0002-0000-0000-000009000000}">
          <x14:formula1>
            <xm:f>invulvelden!$B$16:$B$28</xm:f>
          </x14:formula1>
          <xm:sqref>E16</xm:sqref>
        </x14:dataValidation>
        <x14:dataValidation type="list" allowBlank="1" showInputMessage="1" showErrorMessage="1" xr:uid="{00000000-0002-0000-0000-00000A000000}">
          <x14:formula1>
            <xm:f>invulvelden!$C$16:$C$35</xm:f>
          </x14:formula1>
          <xm:sqref>G16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dimension ref="A1:D55"/>
  <sheetViews>
    <sheetView zoomScaleNormal="100" zoomScalePageLayoutView="90" workbookViewId="0">
      <selection activeCell="D1" sqref="D1"/>
    </sheetView>
  </sheetViews>
  <sheetFormatPr baseColWidth="10" defaultColWidth="8.83203125" defaultRowHeight="15" x14ac:dyDescent="0.2"/>
  <cols>
    <col min="1" max="1" width="4" customWidth="1"/>
    <col min="2" max="2" width="25.6640625" style="66" bestFit="1" customWidth="1"/>
    <col min="3" max="3" width="125.1640625" customWidth="1"/>
  </cols>
  <sheetData>
    <row r="1" spans="1:3" ht="19" x14ac:dyDescent="0.25">
      <c r="A1" s="43"/>
      <c r="B1" s="44"/>
      <c r="C1" s="45" t="s">
        <v>173</v>
      </c>
    </row>
    <row r="2" spans="1:3" s="48" customFormat="1" ht="19" x14ac:dyDescent="0.2">
      <c r="A2" s="46"/>
      <c r="B2" s="47"/>
      <c r="C2" s="46"/>
    </row>
    <row r="3" spans="1:3" s="48" customFormat="1" ht="45" customHeight="1" x14ac:dyDescent="0.2">
      <c r="A3" s="46"/>
      <c r="B3" s="49" t="s">
        <v>174</v>
      </c>
      <c r="C3" s="50" t="s">
        <v>251</v>
      </c>
    </row>
    <row r="4" spans="1:3" s="48" customFormat="1" ht="32" x14ac:dyDescent="0.2">
      <c r="A4" s="46"/>
      <c r="B4" s="47"/>
      <c r="C4" s="50" t="s">
        <v>175</v>
      </c>
    </row>
    <row r="5" spans="1:3" s="48" customFormat="1" ht="16" x14ac:dyDescent="0.2">
      <c r="A5" s="46"/>
      <c r="B5" s="49" t="s">
        <v>176</v>
      </c>
      <c r="C5" s="50" t="s">
        <v>177</v>
      </c>
    </row>
    <row r="6" spans="1:3" x14ac:dyDescent="0.2">
      <c r="A6" s="46"/>
      <c r="B6" s="51"/>
      <c r="C6" s="46"/>
    </row>
    <row r="7" spans="1:3" x14ac:dyDescent="0.2">
      <c r="A7" s="52" t="s">
        <v>178</v>
      </c>
      <c r="B7" s="53"/>
      <c r="C7" s="54"/>
    </row>
    <row r="8" spans="1:3" x14ac:dyDescent="0.2">
      <c r="A8" s="46"/>
      <c r="B8" s="55" t="s">
        <v>1</v>
      </c>
      <c r="C8" s="46" t="s">
        <v>228</v>
      </c>
    </row>
    <row r="9" spans="1:3" x14ac:dyDescent="0.2">
      <c r="A9" s="46"/>
      <c r="B9" s="55" t="s">
        <v>39</v>
      </c>
      <c r="C9" s="56" t="s">
        <v>179</v>
      </c>
    </row>
    <row r="10" spans="1:3" ht="16" x14ac:dyDescent="0.2">
      <c r="A10" s="46"/>
      <c r="B10" s="55" t="s">
        <v>180</v>
      </c>
      <c r="C10" s="57" t="s">
        <v>181</v>
      </c>
    </row>
    <row r="11" spans="1:3" ht="16" x14ac:dyDescent="0.2">
      <c r="A11" s="46"/>
      <c r="B11" s="55" t="s">
        <v>182</v>
      </c>
      <c r="C11" s="57" t="s">
        <v>183</v>
      </c>
    </row>
    <row r="12" spans="1:3" ht="16" x14ac:dyDescent="0.2">
      <c r="A12" s="46"/>
      <c r="B12" s="55" t="s">
        <v>184</v>
      </c>
      <c r="C12" s="57" t="s">
        <v>185</v>
      </c>
    </row>
    <row r="13" spans="1:3" ht="16" x14ac:dyDescent="0.2">
      <c r="A13" s="46"/>
      <c r="B13" s="55" t="s">
        <v>186</v>
      </c>
      <c r="C13" s="57" t="s">
        <v>187</v>
      </c>
    </row>
    <row r="14" spans="1:3" ht="16" x14ac:dyDescent="0.2">
      <c r="A14" s="46"/>
      <c r="B14" s="55" t="s">
        <v>188</v>
      </c>
      <c r="C14" s="57" t="s">
        <v>187</v>
      </c>
    </row>
    <row r="15" spans="1:3" ht="16" x14ac:dyDescent="0.2">
      <c r="A15" s="46"/>
      <c r="B15" s="55" t="s">
        <v>189</v>
      </c>
      <c r="C15" s="57" t="s">
        <v>190</v>
      </c>
    </row>
    <row r="16" spans="1:3" ht="15.75" customHeight="1" x14ac:dyDescent="0.2">
      <c r="A16" s="46"/>
      <c r="B16" s="55" t="s">
        <v>191</v>
      </c>
      <c r="C16" s="57" t="s">
        <v>192</v>
      </c>
    </row>
    <row r="17" spans="1:3" ht="14.25" customHeight="1" x14ac:dyDescent="0.2">
      <c r="A17" s="46"/>
      <c r="B17" s="55" t="s">
        <v>193</v>
      </c>
      <c r="C17" s="58" t="s">
        <v>194</v>
      </c>
    </row>
    <row r="18" spans="1:3" ht="14.25" customHeight="1" x14ac:dyDescent="0.2">
      <c r="A18" s="46"/>
      <c r="B18" s="55" t="s">
        <v>225</v>
      </c>
      <c r="C18" s="57" t="s">
        <v>257</v>
      </c>
    </row>
    <row r="19" spans="1:3" ht="16" x14ac:dyDescent="0.2">
      <c r="A19" s="46"/>
      <c r="B19" s="55" t="s">
        <v>195</v>
      </c>
      <c r="C19" s="57" t="s">
        <v>196</v>
      </c>
    </row>
    <row r="20" spans="1:3" ht="16" x14ac:dyDescent="0.2">
      <c r="A20" s="46"/>
      <c r="B20" s="55" t="s">
        <v>197</v>
      </c>
      <c r="C20" s="57" t="s">
        <v>198</v>
      </c>
    </row>
    <row r="21" spans="1:3" ht="32" x14ac:dyDescent="0.2">
      <c r="A21" s="46"/>
      <c r="B21" s="67" t="s">
        <v>226</v>
      </c>
      <c r="C21" s="57" t="s">
        <v>256</v>
      </c>
    </row>
    <row r="22" spans="1:3" ht="16" x14ac:dyDescent="0.2">
      <c r="A22" s="46"/>
      <c r="B22" s="55" t="s">
        <v>199</v>
      </c>
      <c r="C22" s="57" t="s">
        <v>200</v>
      </c>
    </row>
    <row r="23" spans="1:3" x14ac:dyDescent="0.2">
      <c r="A23" s="46"/>
      <c r="B23" s="51"/>
      <c r="C23" s="57"/>
    </row>
    <row r="24" spans="1:3" x14ac:dyDescent="0.2">
      <c r="A24" s="52" t="s">
        <v>201</v>
      </c>
      <c r="B24" s="53"/>
      <c r="C24" s="59"/>
    </row>
    <row r="25" spans="1:3" ht="16" x14ac:dyDescent="0.2">
      <c r="A25" s="46"/>
      <c r="B25" s="55" t="s">
        <v>202</v>
      </c>
      <c r="C25" s="57" t="s">
        <v>203</v>
      </c>
    </row>
    <row r="26" spans="1:3" x14ac:dyDescent="0.2">
      <c r="A26" s="46"/>
      <c r="B26" s="55" t="s">
        <v>204</v>
      </c>
      <c r="C26" s="60" t="s">
        <v>205</v>
      </c>
    </row>
    <row r="27" spans="1:3" ht="16" x14ac:dyDescent="0.2">
      <c r="A27" s="46"/>
      <c r="B27" s="55" t="s">
        <v>206</v>
      </c>
      <c r="C27" s="57" t="s">
        <v>268</v>
      </c>
    </row>
    <row r="28" spans="1:3" x14ac:dyDescent="0.2">
      <c r="A28" s="46"/>
      <c r="B28" s="51"/>
      <c r="C28" s="61"/>
    </row>
    <row r="29" spans="1:3" ht="15" customHeight="1" x14ac:dyDescent="0.2">
      <c r="A29" s="52" t="s">
        <v>207</v>
      </c>
      <c r="B29" s="53"/>
      <c r="C29" s="59" t="s">
        <v>208</v>
      </c>
    </row>
    <row r="30" spans="1:3" ht="16" x14ac:dyDescent="0.2">
      <c r="A30" s="46"/>
      <c r="B30" s="55" t="s">
        <v>240</v>
      </c>
      <c r="C30" s="57" t="s">
        <v>241</v>
      </c>
    </row>
    <row r="31" spans="1:3" ht="16" x14ac:dyDescent="0.2">
      <c r="A31" s="46"/>
      <c r="B31" s="55"/>
      <c r="C31" s="57" t="s">
        <v>242</v>
      </c>
    </row>
    <row r="32" spans="1:3" x14ac:dyDescent="0.2">
      <c r="A32" s="46"/>
      <c r="B32" s="55"/>
      <c r="C32" s="70" t="s">
        <v>243</v>
      </c>
    </row>
    <row r="33" spans="1:3" ht="16" x14ac:dyDescent="0.2">
      <c r="A33" s="46"/>
      <c r="B33" s="55" t="s">
        <v>244</v>
      </c>
      <c r="C33" s="57" t="s">
        <v>245</v>
      </c>
    </row>
    <row r="34" spans="1:3" ht="15" customHeight="1" x14ac:dyDescent="0.2">
      <c r="A34" s="52" t="s">
        <v>264</v>
      </c>
      <c r="B34" s="53"/>
      <c r="C34" s="59" t="s">
        <v>265</v>
      </c>
    </row>
    <row r="35" spans="1:3" ht="16" x14ac:dyDescent="0.2">
      <c r="A35" s="46"/>
      <c r="B35" s="55" t="s">
        <v>266</v>
      </c>
      <c r="C35" s="57" t="s">
        <v>209</v>
      </c>
    </row>
    <row r="36" spans="1:3" ht="16" x14ac:dyDescent="0.2">
      <c r="A36" s="46"/>
      <c r="B36" s="55" t="s">
        <v>252</v>
      </c>
      <c r="C36" s="57" t="s">
        <v>258</v>
      </c>
    </row>
    <row r="37" spans="1:3" x14ac:dyDescent="0.2">
      <c r="A37" s="52" t="s">
        <v>210</v>
      </c>
      <c r="B37" s="53"/>
      <c r="C37" s="62" t="s">
        <v>211</v>
      </c>
    </row>
    <row r="38" spans="1:3" x14ac:dyDescent="0.2">
      <c r="A38" s="46"/>
      <c r="B38" s="55" t="s">
        <v>212</v>
      </c>
      <c r="C38" s="60" t="s">
        <v>213</v>
      </c>
    </row>
    <row r="39" spans="1:3" x14ac:dyDescent="0.2">
      <c r="A39" s="46"/>
      <c r="B39" s="55" t="s">
        <v>214</v>
      </c>
      <c r="C39" s="60" t="s">
        <v>215</v>
      </c>
    </row>
    <row r="40" spans="1:3" x14ac:dyDescent="0.2">
      <c r="A40" s="52" t="s">
        <v>216</v>
      </c>
      <c r="B40" s="53"/>
      <c r="C40" s="59"/>
    </row>
    <row r="41" spans="1:3" x14ac:dyDescent="0.2">
      <c r="A41" s="46"/>
      <c r="B41" s="51" t="s">
        <v>217</v>
      </c>
      <c r="C41" s="57"/>
    </row>
    <row r="42" spans="1:3" ht="16" x14ac:dyDescent="0.2">
      <c r="A42" s="46"/>
      <c r="B42" s="55" t="s">
        <v>218</v>
      </c>
      <c r="C42" s="57" t="s">
        <v>259</v>
      </c>
    </row>
    <row r="43" spans="1:3" x14ac:dyDescent="0.2">
      <c r="A43" s="46"/>
      <c r="B43" s="55" t="s">
        <v>260</v>
      </c>
      <c r="C43" s="57"/>
    </row>
    <row r="44" spans="1:3" x14ac:dyDescent="0.2">
      <c r="A44" s="46"/>
      <c r="B44" s="51"/>
      <c r="C44" s="57"/>
    </row>
    <row r="45" spans="1:3" ht="30" x14ac:dyDescent="0.2">
      <c r="A45" s="86" t="s">
        <v>255</v>
      </c>
      <c r="B45" s="53"/>
      <c r="C45" s="62" t="s">
        <v>219</v>
      </c>
    </row>
    <row r="46" spans="1:3" x14ac:dyDescent="0.2">
      <c r="A46" s="63"/>
      <c r="B46" s="53"/>
      <c r="C46" s="62" t="s">
        <v>254</v>
      </c>
    </row>
    <row r="47" spans="1:3" ht="32" x14ac:dyDescent="0.2">
      <c r="A47" s="46"/>
      <c r="B47" s="55" t="s">
        <v>227</v>
      </c>
      <c r="C47" s="50" t="s">
        <v>261</v>
      </c>
    </row>
    <row r="48" spans="1:3" ht="32" x14ac:dyDescent="0.2">
      <c r="A48" s="46"/>
      <c r="B48" s="55" t="s">
        <v>253</v>
      </c>
      <c r="C48" s="87" t="s">
        <v>262</v>
      </c>
    </row>
    <row r="49" spans="1:4" x14ac:dyDescent="0.2">
      <c r="A49" s="52" t="s">
        <v>220</v>
      </c>
      <c r="B49" s="53"/>
      <c r="C49" s="54" t="s">
        <v>221</v>
      </c>
    </row>
    <row r="50" spans="1:4" x14ac:dyDescent="0.2">
      <c r="A50" s="46"/>
      <c r="B50" s="55" t="s">
        <v>222</v>
      </c>
      <c r="C50" s="46" t="s">
        <v>269</v>
      </c>
    </row>
    <row r="51" spans="1:4" x14ac:dyDescent="0.2">
      <c r="A51" s="46"/>
      <c r="B51" s="55" t="s">
        <v>223</v>
      </c>
      <c r="C51" s="46" t="s">
        <v>270</v>
      </c>
      <c r="D51" s="64"/>
    </row>
    <row r="52" spans="1:4" x14ac:dyDescent="0.2">
      <c r="A52" s="46"/>
      <c r="B52" s="55" t="s">
        <v>224</v>
      </c>
      <c r="C52" s="46" t="s">
        <v>271</v>
      </c>
    </row>
    <row r="53" spans="1:4" x14ac:dyDescent="0.2">
      <c r="A53" s="46"/>
      <c r="B53" s="51"/>
      <c r="C53" s="46"/>
    </row>
    <row r="54" spans="1:4" x14ac:dyDescent="0.2">
      <c r="A54" s="46"/>
      <c r="B54" s="51"/>
      <c r="C54" s="46"/>
    </row>
    <row r="55" spans="1:4" x14ac:dyDescent="0.2">
      <c r="A55" s="46"/>
      <c r="B55" s="51"/>
      <c r="C55" s="65" t="s">
        <v>272</v>
      </c>
    </row>
  </sheetData>
  <sheetProtection algorithmName="SHA-512" hashValue="Cm0ur9WtWZuO4yhtgRC1SHxu1VNrK/5ZkpjW1LMvzW6+AahGl8nla6RJKkMuRdyiOmWoWdfadHNfsYIiICrvAw==" saltValue="bto0f9fv1FduacJ3mgp4mA==" spinCount="100000" sheet="1" objects="1" scenarios="1"/>
  <pageMargins left="0.7" right="0.7" top="0.75" bottom="0.75" header="0.3" footer="0.3"/>
  <pageSetup paperSize="9" scale="55" orientation="portrait" r:id="rId1"/>
  <colBreaks count="1" manualBreakCount="1">
    <brk id="3" max="4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3"/>
  <dimension ref="A1:S36"/>
  <sheetViews>
    <sheetView showZeros="0" workbookViewId="0">
      <selection activeCell="L11" sqref="L11"/>
    </sheetView>
  </sheetViews>
  <sheetFormatPr baseColWidth="10" defaultColWidth="8.83203125" defaultRowHeight="15" x14ac:dyDescent="0.2"/>
  <cols>
    <col min="1" max="1" width="4.1640625" customWidth="1"/>
    <col min="2" max="2" width="7.83203125" customWidth="1"/>
    <col min="3" max="3" width="18.1640625" customWidth="1"/>
    <col min="4" max="4" width="14.5" customWidth="1"/>
    <col min="5" max="5" width="9.83203125" customWidth="1"/>
    <col min="6" max="6" width="16.33203125" customWidth="1"/>
    <col min="8" max="8" width="12" customWidth="1"/>
    <col min="9" max="9" width="10.33203125" customWidth="1"/>
    <col min="10" max="10" width="12.6640625" customWidth="1"/>
    <col min="11" max="11" width="22.1640625" customWidth="1"/>
    <col min="12" max="12" width="16.6640625" customWidth="1"/>
    <col min="14" max="15" width="10" customWidth="1"/>
  </cols>
  <sheetData>
    <row r="1" spans="1:19" x14ac:dyDescent="0.2">
      <c r="B1" t="s">
        <v>1</v>
      </c>
      <c r="C1" t="s">
        <v>5</v>
      </c>
      <c r="D1" t="s">
        <v>6</v>
      </c>
      <c r="E1" t="s">
        <v>7</v>
      </c>
      <c r="F1" t="s">
        <v>8</v>
      </c>
      <c r="G1" t="s">
        <v>18</v>
      </c>
      <c r="H1" t="s">
        <v>66</v>
      </c>
      <c r="I1" t="s">
        <v>67</v>
      </c>
      <c r="J1" t="s">
        <v>38</v>
      </c>
      <c r="K1" t="s">
        <v>33</v>
      </c>
      <c r="M1" s="33" t="s">
        <v>45</v>
      </c>
      <c r="N1" s="33" t="s">
        <v>46</v>
      </c>
      <c r="O1" t="s">
        <v>52</v>
      </c>
    </row>
    <row r="2" spans="1:19" x14ac:dyDescent="0.2">
      <c r="A2">
        <v>1</v>
      </c>
      <c r="B2" t="s">
        <v>2</v>
      </c>
      <c r="C2" t="s">
        <v>57</v>
      </c>
      <c r="D2" t="s">
        <v>12</v>
      </c>
      <c r="E2" t="s">
        <v>9</v>
      </c>
      <c r="F2" t="s">
        <v>15</v>
      </c>
      <c r="G2" t="s">
        <v>19</v>
      </c>
      <c r="H2" t="s">
        <v>35</v>
      </c>
      <c r="I2" t="s">
        <v>35</v>
      </c>
      <c r="J2" t="s">
        <v>35</v>
      </c>
      <c r="K2" t="s">
        <v>273</v>
      </c>
      <c r="M2" t="s">
        <v>21</v>
      </c>
      <c r="O2" s="33" t="s">
        <v>53</v>
      </c>
    </row>
    <row r="3" spans="1:19" x14ac:dyDescent="0.2">
      <c r="A3">
        <v>2</v>
      </c>
      <c r="B3" t="s">
        <v>3</v>
      </c>
      <c r="C3" t="s">
        <v>58</v>
      </c>
      <c r="D3" t="s">
        <v>13</v>
      </c>
      <c r="E3" t="s">
        <v>10</v>
      </c>
      <c r="F3" t="s">
        <v>16</v>
      </c>
      <c r="G3" t="s">
        <v>20</v>
      </c>
      <c r="H3" t="s">
        <v>230</v>
      </c>
      <c r="I3" t="s">
        <v>57</v>
      </c>
      <c r="J3" t="s">
        <v>43</v>
      </c>
      <c r="K3" t="s">
        <v>274</v>
      </c>
      <c r="L3" s="48"/>
      <c r="M3" t="s">
        <v>56</v>
      </c>
      <c r="N3" t="s">
        <v>59</v>
      </c>
      <c r="O3" s="33" t="s">
        <v>54</v>
      </c>
    </row>
    <row r="4" spans="1:19" x14ac:dyDescent="0.2">
      <c r="A4">
        <v>3</v>
      </c>
      <c r="B4" t="s">
        <v>4</v>
      </c>
      <c r="D4" t="s">
        <v>14</v>
      </c>
      <c r="E4" t="s">
        <v>11</v>
      </c>
      <c r="F4" t="s">
        <v>17</v>
      </c>
      <c r="H4" t="s">
        <v>36</v>
      </c>
      <c r="I4" t="s">
        <v>58</v>
      </c>
      <c r="J4" t="s">
        <v>50</v>
      </c>
      <c r="K4" t="s">
        <v>275</v>
      </c>
      <c r="M4" t="s">
        <v>45</v>
      </c>
      <c r="N4" t="s">
        <v>61</v>
      </c>
    </row>
    <row r="5" spans="1:19" x14ac:dyDescent="0.2">
      <c r="A5">
        <v>4</v>
      </c>
      <c r="J5" t="s">
        <v>51</v>
      </c>
      <c r="N5" t="s">
        <v>60</v>
      </c>
    </row>
    <row r="6" spans="1:19" x14ac:dyDescent="0.2">
      <c r="A6">
        <v>5</v>
      </c>
      <c r="J6" t="s">
        <v>44</v>
      </c>
      <c r="N6" t="s">
        <v>62</v>
      </c>
    </row>
    <row r="7" spans="1:19" x14ac:dyDescent="0.2">
      <c r="A7">
        <v>6</v>
      </c>
      <c r="J7" t="s">
        <v>37</v>
      </c>
      <c r="N7" t="s">
        <v>65</v>
      </c>
    </row>
    <row r="8" spans="1:19" x14ac:dyDescent="0.2">
      <c r="N8" t="s">
        <v>63</v>
      </c>
    </row>
    <row r="9" spans="1:19" x14ac:dyDescent="0.2">
      <c r="N9" t="s">
        <v>64</v>
      </c>
    </row>
    <row r="15" spans="1:19" x14ac:dyDescent="0.2">
      <c r="B15" t="s">
        <v>76</v>
      </c>
      <c r="C15" t="s">
        <v>77</v>
      </c>
      <c r="D15" t="s">
        <v>78</v>
      </c>
      <c r="E15" t="s">
        <v>79</v>
      </c>
      <c r="F15" t="s">
        <v>80</v>
      </c>
      <c r="G15" t="s">
        <v>81</v>
      </c>
      <c r="H15" t="s">
        <v>82</v>
      </c>
      <c r="I15" t="s">
        <v>83</v>
      </c>
      <c r="J15" t="s">
        <v>84</v>
      </c>
      <c r="K15" t="s">
        <v>85</v>
      </c>
      <c r="L15" t="s">
        <v>86</v>
      </c>
      <c r="M15" t="s">
        <v>87</v>
      </c>
      <c r="N15" t="s">
        <v>88</v>
      </c>
      <c r="O15" t="s">
        <v>89</v>
      </c>
      <c r="S15" t="s">
        <v>128</v>
      </c>
    </row>
    <row r="17" spans="2:19" x14ac:dyDescent="0.2">
      <c r="B17" t="s">
        <v>78</v>
      </c>
      <c r="C17" t="str">
        <f>IF(IPG!$E$16="Film",D17,IF(IPG!$E$16="Nieuws en actua",E17,IF(IPG!$E$16="Shows en spel",F17,IF(IPG!$E$16="Sport",G17,IF(IPG!$E$16="Kinderen",H17,IF(IPG!$E$16="Muziek",I17,IF(IPG!$E$16="Kunst en cultuur",J17,IF(IPG!$E$16="Soc./politiek/econ.",K17,IF(IPG!$E$16="Educatief",L17,IF(IPG!$E$16="Vrije tijd",M17,IF(IPG!$E$16="Serie",N17,IF(IPG!$E$16="Human interest",O17,S17))))))))))))</f>
        <v>eerst hoofdgenre</v>
      </c>
      <c r="D17" t="s">
        <v>90</v>
      </c>
      <c r="E17" t="s">
        <v>101</v>
      </c>
      <c r="F17" t="s">
        <v>105</v>
      </c>
      <c r="G17" t="s">
        <v>109</v>
      </c>
      <c r="H17" t="s">
        <v>122</v>
      </c>
      <c r="I17" t="s">
        <v>129</v>
      </c>
      <c r="J17" t="s">
        <v>90</v>
      </c>
      <c r="K17" t="s">
        <v>90</v>
      </c>
      <c r="L17" t="s">
        <v>90</v>
      </c>
      <c r="M17" t="s">
        <v>90</v>
      </c>
      <c r="N17" t="s">
        <v>90</v>
      </c>
      <c r="O17" t="s">
        <v>90</v>
      </c>
      <c r="S17" t="s">
        <v>128</v>
      </c>
    </row>
    <row r="18" spans="2:19" x14ac:dyDescent="0.2">
      <c r="B18" t="s">
        <v>79</v>
      </c>
      <c r="C18" t="str">
        <f>IF(IPG!$E$16="Film",D18,IF(IPG!$E$16="Nieuws en actua",E18,IF(IPG!$E$16="Shows en spel",F18,IF(IPG!$E$16="Sport",G18,IF(IPG!$E$16="Kinderen",H18,IF(IPG!$E$16="Muziek",I18,IF(IPG!$E$16="Kunst en cultuur",J18,IF(IPG!$E$16="Soc./politiek/econ.",K18,IF(IPG!$E$16="Educatief",L18,IF(IPG!$E$16="Vrije tijd",M18,IF(IPG!$E$16="Serie",N18,IF(IPG!$E$16="Human interest",O18,S18))))))))))))</f>
        <v>eerst hoofdgenre</v>
      </c>
      <c r="D18" t="s">
        <v>91</v>
      </c>
      <c r="E18" t="s">
        <v>102</v>
      </c>
      <c r="F18" t="s">
        <v>106</v>
      </c>
      <c r="G18" t="s">
        <v>110</v>
      </c>
      <c r="H18" t="s">
        <v>123</v>
      </c>
      <c r="I18" t="s">
        <v>130</v>
      </c>
      <c r="J18" t="s">
        <v>136</v>
      </c>
      <c r="K18" t="s">
        <v>147</v>
      </c>
      <c r="L18" t="s">
        <v>150</v>
      </c>
      <c r="M18" t="s">
        <v>158</v>
      </c>
      <c r="N18" t="s">
        <v>91</v>
      </c>
      <c r="O18" t="s">
        <v>167</v>
      </c>
      <c r="S18" t="s">
        <v>128</v>
      </c>
    </row>
    <row r="19" spans="2:19" x14ac:dyDescent="0.2">
      <c r="B19" t="s">
        <v>80</v>
      </c>
      <c r="C19" t="str">
        <f>IF(IPG!$E$16="Film",D19,IF(IPG!$E$16="Nieuws en actua",E19,IF(IPG!$E$16="Shows en spel",F19,IF(IPG!$E$16="Sport",G19,IF(IPG!$E$16="Kinderen",H19,IF(IPG!$E$16="Muziek",I19,IF(IPG!$E$16="Kunst en cultuur",J19,IF(IPG!$E$16="Soc./politiek/econ.",K19,IF(IPG!$E$16="Educatief",L19,IF(IPG!$E$16="Vrije tijd",M19,IF(IPG!$E$16="Serie",N19,IF(IPG!$E$16="Human interest",O19,S19))))))))))))</f>
        <v>eerst hoofdgenre</v>
      </c>
      <c r="D19" t="s">
        <v>92</v>
      </c>
      <c r="E19" t="s">
        <v>103</v>
      </c>
      <c r="F19" t="s">
        <v>107</v>
      </c>
      <c r="G19" t="s">
        <v>111</v>
      </c>
      <c r="H19" t="s">
        <v>124</v>
      </c>
      <c r="I19" t="s">
        <v>131</v>
      </c>
      <c r="J19" t="s">
        <v>137</v>
      </c>
      <c r="K19" t="s">
        <v>148</v>
      </c>
      <c r="L19" t="s">
        <v>151</v>
      </c>
      <c r="M19" t="s">
        <v>159</v>
      </c>
      <c r="N19" t="s">
        <v>92</v>
      </c>
      <c r="O19" t="s">
        <v>168</v>
      </c>
      <c r="S19" t="s">
        <v>128</v>
      </c>
    </row>
    <row r="20" spans="2:19" x14ac:dyDescent="0.2">
      <c r="B20" t="s">
        <v>81</v>
      </c>
      <c r="C20" t="str">
        <f>IF(IPG!$E$16="Film",D20,IF(IPG!$E$16="Nieuws en actua",E20,IF(IPG!$E$16="Shows en spel",F20,IF(IPG!$E$16="Sport",G20,IF(IPG!$E$16="Kinderen",H20,IF(IPG!$E$16="Muziek",I20,IF(IPG!$E$16="Kunst en cultuur",J20,IF(IPG!$E$16="Soc./politiek/econ.",K20,IF(IPG!$E$16="Educatief",L20,IF(IPG!$E$16="Vrije tijd",M20,IF(IPG!$E$16="Serie",N20,IF(IPG!$E$16="Human interest",O20,S20))))))))))))</f>
        <v>eerst hoofdgenre</v>
      </c>
      <c r="D20" t="s">
        <v>93</v>
      </c>
      <c r="E20" t="s">
        <v>99</v>
      </c>
      <c r="F20" t="s">
        <v>108</v>
      </c>
      <c r="G20" t="s">
        <v>112</v>
      </c>
      <c r="H20" t="s">
        <v>125</v>
      </c>
      <c r="I20" t="s">
        <v>132</v>
      </c>
      <c r="J20" t="s">
        <v>138</v>
      </c>
      <c r="K20" t="s">
        <v>149</v>
      </c>
      <c r="L20" t="s">
        <v>152</v>
      </c>
      <c r="M20" t="s">
        <v>160</v>
      </c>
      <c r="N20" t="s">
        <v>93</v>
      </c>
      <c r="O20" t="s">
        <v>169</v>
      </c>
      <c r="S20" t="s">
        <v>128</v>
      </c>
    </row>
    <row r="21" spans="2:19" x14ac:dyDescent="0.2">
      <c r="B21" t="s">
        <v>82</v>
      </c>
      <c r="C21" t="str">
        <f>IF(IPG!$E$16="Film",D21,IF(IPG!$E$16="Nieuws en actua",E21,IF(IPG!$E$16="Shows en spel",F21,IF(IPG!$E$16="Sport",G21,IF(IPG!$E$16="Kinderen",H21,IF(IPG!$E$16="Muziek",I21,IF(IPG!$E$16="Kunst en cultuur",J21,IF(IPG!$E$16="Soc./politiek/econ.",K21,IF(IPG!$E$16="Educatief",L21,IF(IPG!$E$16="Vrije tijd",M21,IF(IPG!$E$16="Serie",N21,IF(IPG!$E$16="Human interest",O21,S21))))))))))))</f>
        <v>eerst hoofdgenre</v>
      </c>
      <c r="D21" t="s">
        <v>94</v>
      </c>
      <c r="E21" t="s">
        <v>104</v>
      </c>
      <c r="G21" t="s">
        <v>113</v>
      </c>
      <c r="H21" t="s">
        <v>86</v>
      </c>
      <c r="I21" t="s">
        <v>133</v>
      </c>
      <c r="J21" t="s">
        <v>139</v>
      </c>
      <c r="L21" t="s">
        <v>153</v>
      </c>
      <c r="M21" t="s">
        <v>161</v>
      </c>
      <c r="N21" t="s">
        <v>94</v>
      </c>
      <c r="S21" t="s">
        <v>128</v>
      </c>
    </row>
    <row r="22" spans="2:19" x14ac:dyDescent="0.2">
      <c r="B22" t="s">
        <v>83</v>
      </c>
      <c r="C22" t="str">
        <f>IF(IPG!$E$16="Film",D22,IF(IPG!$E$16="Nieuws en actua",E22,IF(IPG!$E$16="Shows en spel",F22,IF(IPG!$E$16="Sport",G22,IF(IPG!$E$16="Kinderen",H22,IF(IPG!$E$16="Muziek",I22,IF(IPG!$E$16="Kunst en cultuur",J22,IF(IPG!$E$16="Soc./politiek/econ.",K22,IF(IPG!$E$16="Educatief",L22,IF(IPG!$E$16="Vrije tijd",M22,IF(IPG!$E$16="Serie",N22,IF(IPG!$E$16="Human interest",O22,S22))))))))))))</f>
        <v>eerst hoofdgenre</v>
      </c>
      <c r="D22" t="s">
        <v>95</v>
      </c>
      <c r="G22" t="s">
        <v>114</v>
      </c>
      <c r="H22" t="s">
        <v>126</v>
      </c>
      <c r="I22" t="s">
        <v>134</v>
      </c>
      <c r="J22" t="s">
        <v>140</v>
      </c>
      <c r="L22" t="s">
        <v>154</v>
      </c>
      <c r="M22" t="s">
        <v>162</v>
      </c>
      <c r="N22" t="s">
        <v>166</v>
      </c>
      <c r="S22" t="s">
        <v>128</v>
      </c>
    </row>
    <row r="23" spans="2:19" x14ac:dyDescent="0.2">
      <c r="B23" t="s">
        <v>84</v>
      </c>
      <c r="C23" t="str">
        <f>IF(IPG!$E$16="Film",D23,IF(IPG!$E$16="Nieuws en actua",E23,IF(IPG!$E$16="Shows en spel",F23,IF(IPG!$E$16="Sport",G23,IF(IPG!$E$16="Kinderen",H23,IF(IPG!$E$16="Muziek",I23,IF(IPG!$E$16="Kunst en cultuur",J23,IF(IPG!$E$16="Soc./politiek/econ.",K23,IF(IPG!$E$16="Educatief",L23,IF(IPG!$E$16="Vrije tijd",M23,IF(IPG!$E$16="Serie",N23,IF(IPG!$E$16="Human interest",O23,S23))))))))))))</f>
        <v>eerst hoofdgenre</v>
      </c>
      <c r="D23" t="s">
        <v>96</v>
      </c>
      <c r="G23" t="s">
        <v>115</v>
      </c>
      <c r="H23" t="s">
        <v>127</v>
      </c>
      <c r="I23" t="s">
        <v>135</v>
      </c>
      <c r="J23" t="s">
        <v>141</v>
      </c>
      <c r="L23" t="s">
        <v>155</v>
      </c>
      <c r="M23" t="s">
        <v>163</v>
      </c>
      <c r="N23" t="s">
        <v>96</v>
      </c>
      <c r="S23" t="s">
        <v>128</v>
      </c>
    </row>
    <row r="24" spans="2:19" x14ac:dyDescent="0.2">
      <c r="B24" t="s">
        <v>85</v>
      </c>
      <c r="C24" t="str">
        <f>IF(IPG!$E$16="Film",D24,IF(IPG!$E$16="Nieuws en actua",E24,IF(IPG!$E$16="Shows en spel",F24,IF(IPG!$E$16="Sport",G24,IF(IPG!$E$16="Kinderen",H24,IF(IPG!$E$16="Muziek",I24,IF(IPG!$E$16="Kunst en cultuur",J24,IF(IPG!$E$16="Soc./politiek/econ.",K24,IF(IPG!$E$16="Educatief",L24,IF(IPG!$E$16="Vrije tijd",M24,IF(IPG!$E$16="Serie",N24,IF(IPG!$E$16="Human interest",O24,S24))))))))))))</f>
        <v>eerst hoofdgenre</v>
      </c>
      <c r="D24" t="s">
        <v>97</v>
      </c>
      <c r="G24" t="s">
        <v>116</v>
      </c>
      <c r="J24" t="s">
        <v>142</v>
      </c>
      <c r="L24" t="s">
        <v>156</v>
      </c>
      <c r="M24" t="s">
        <v>164</v>
      </c>
      <c r="N24" t="s">
        <v>100</v>
      </c>
      <c r="S24" t="s">
        <v>128</v>
      </c>
    </row>
    <row r="25" spans="2:19" x14ac:dyDescent="0.2">
      <c r="B25" t="s">
        <v>86</v>
      </c>
      <c r="C25" t="str">
        <f>IF(IPG!$E$16="Film",D25,IF(IPG!$E$16="Nieuws en actua",E25,IF(IPG!$E$16="Shows en spel",F25,IF(IPG!$E$16="Sport",G25,IF(IPG!$E$16="Kinderen",H25,IF(IPG!$E$16="Muziek",I25,IF(IPG!$E$16="Kunst en cultuur",J25,IF(IPG!$E$16="Soc./politiek/econ.",K25,IF(IPG!$E$16="Educatief",L25,IF(IPG!$E$16="Vrije tijd",M25,IF(IPG!$E$16="Serie",N25,IF(IPG!$E$16="Human interest",O25,S25))))))))))))</f>
        <v>eerst hoofdgenre</v>
      </c>
      <c r="D25" t="s">
        <v>98</v>
      </c>
      <c r="G25" t="s">
        <v>117</v>
      </c>
      <c r="J25" t="s">
        <v>143</v>
      </c>
      <c r="L25" t="s">
        <v>157</v>
      </c>
      <c r="M25" t="s">
        <v>165</v>
      </c>
      <c r="S25" t="s">
        <v>128</v>
      </c>
    </row>
    <row r="26" spans="2:19" x14ac:dyDescent="0.2">
      <c r="B26" t="s">
        <v>87</v>
      </c>
      <c r="C26" t="str">
        <f>IF(IPG!$E$16="Film",D26,IF(IPG!$E$16="Nieuws en actua",E26,IF(IPG!$E$16="Shows en spel",F26,IF(IPG!$E$16="Sport",G26,IF(IPG!$E$16="Kinderen",H26,IF(IPG!$E$16="Muziek",I26,IF(IPG!$E$16="Kunst en cultuur",J26,IF(IPG!$E$16="Soc./politiek/econ.",K26,IF(IPG!$E$16="Educatief",L26,IF(IPG!$E$16="Vrije tijd",M26,IF(IPG!$E$16="Serie",N26,IF(IPG!$E$16="Human interest",O26,S26))))))))))))</f>
        <v>eerst hoofdgenre</v>
      </c>
      <c r="D26" t="s">
        <v>99</v>
      </c>
      <c r="G26" t="s">
        <v>118</v>
      </c>
      <c r="J26" t="s">
        <v>144</v>
      </c>
      <c r="S26" t="s">
        <v>128</v>
      </c>
    </row>
    <row r="27" spans="2:19" x14ac:dyDescent="0.2">
      <c r="B27" t="s">
        <v>88</v>
      </c>
      <c r="C27" t="str">
        <f>IF(IPG!$E$16="Film",D27,IF(IPG!$E$16="Nieuws en actua",E27,IF(IPG!$E$16="Shows en spel",F27,IF(IPG!$E$16="Sport",G27,IF(IPG!$E$16="Kinderen",H27,IF(IPG!$E$16="Muziek",I27,IF(IPG!$E$16="Kunst en cultuur",J27,IF(IPG!$E$16="Soc./politiek/econ.",K27,IF(IPG!$E$16="Educatief",L27,IF(IPG!$E$16="Vrije tijd",M27,IF(IPG!$E$16="Serie",N27,IF(IPG!$E$16="Human interest",O27,S27))))))))))))</f>
        <v>eerst hoofdgenre</v>
      </c>
      <c r="D27" t="s">
        <v>100</v>
      </c>
      <c r="G27" t="s">
        <v>119</v>
      </c>
      <c r="J27" t="s">
        <v>145</v>
      </c>
      <c r="S27" t="s">
        <v>128</v>
      </c>
    </row>
    <row r="28" spans="2:19" x14ac:dyDescent="0.2">
      <c r="B28" t="s">
        <v>89</v>
      </c>
      <c r="C28" t="str">
        <f>IF(IPG!$E$16="Film",D28,IF(IPG!$E$16="Nieuws en actua",E28,IF(IPG!$E$16="Shows en spel",F28,IF(IPG!$E$16="Sport",G28,IF(IPG!$E$16="Kinderen",H28,IF(IPG!$E$16="Muziek",I28,IF(IPG!$E$16="Kunst en cultuur",J28,IF(IPG!$E$16="Soc./politiek/econ.",K28,IF(IPG!$E$16="Educatief",L28,IF(IPG!$E$16="Vrije tijd",M28,IF(IPG!$E$16="Serie",N28,IF(IPG!$E$16="Human interest",O28,S28))))))))))))</f>
        <v>eerst hoofdgenre</v>
      </c>
      <c r="D28" t="s">
        <v>82</v>
      </c>
      <c r="G28" t="s">
        <v>120</v>
      </c>
      <c r="J28" t="s">
        <v>146</v>
      </c>
      <c r="S28" t="s">
        <v>128</v>
      </c>
    </row>
    <row r="29" spans="2:19" x14ac:dyDescent="0.2">
      <c r="C29" t="str">
        <f>IF(IPG!$E$16="Film",D29,IF(IPG!$E$16="Nieuws en actua",E29,IF(IPG!$E$16="Shows en spel",F29,IF(IPG!$E$16="Sport",G29,IF(IPG!$E$16="Kinderen",H29,IF(IPG!$E$16="Muziek",I29,IF(IPG!$E$16="Kunst en cultuur",J29,IF(IPG!$E$16="Soc./politiek/econ.",K29,IF(IPG!$E$16="Educatief",L29,IF(IPG!$E$16="Vrije tijd",M29,IF(IPG!$E$16="Serie",N29,IF(IPG!$E$16="Human interest",O29,S29))))))))))))</f>
        <v>eerst hoofdgenre</v>
      </c>
      <c r="G29" t="s">
        <v>121</v>
      </c>
      <c r="S29" t="s">
        <v>128</v>
      </c>
    </row>
    <row r="30" spans="2:19" x14ac:dyDescent="0.2">
      <c r="C30" t="str">
        <f>IF(IPG!$E$16="Film",D30,IF(IPG!$E$16="Nieuws en actua",E30,IF(IPG!$E$16="Shows en spel",F30,IF(IPG!$E$16="Sport",G30,IF(IPG!$E$16="Kinderen",H30,IF(IPG!$E$16="Muziek",I30,IF(IPG!$E$16="Kunst en cultuur",J30,IF(IPG!$E$16="Soc./politiek/econ.",K30,IF(IPG!$E$16="Educatief",L30,IF(IPG!$E$16="Vrije tijd",M30,IF(IPG!$E$16="Serie",N30,IF(IPG!$E$16="Human interest",O30,S30))))))))))))</f>
        <v>eerst hoofdgenre</v>
      </c>
      <c r="S30" t="s">
        <v>128</v>
      </c>
    </row>
    <row r="31" spans="2:19" x14ac:dyDescent="0.2">
      <c r="C31" t="str">
        <f>IF(IPG!$E$16="Film",D31,IF(IPG!$E$16="Nieuws en actua",E31,IF(IPG!$E$16="Shows en spel",F31,IF(IPG!$E$16="Sport",G31,IF(IPG!$E$16="Kinderen",H31,IF(IPG!$E$16="Muziek",I31,IF(IPG!$E$16="Kunst en cultuur",J31,IF(IPG!$E$16="Soc./politiek/econ.",K31,IF(IPG!$E$16="Educatief",L31,IF(IPG!$E$16="Vrije tijd",M31,IF(IPG!$E$16="Serie",N31,IF(IPG!$E$16="Human interest",O31,S31))))))))))))</f>
        <v>eerst hoofdgenre</v>
      </c>
      <c r="S31" t="s">
        <v>128</v>
      </c>
    </row>
    <row r="32" spans="2:19" x14ac:dyDescent="0.2">
      <c r="S32" t="s">
        <v>128</v>
      </c>
    </row>
    <row r="33" spans="19:19" x14ac:dyDescent="0.2">
      <c r="S33" t="s">
        <v>128</v>
      </c>
    </row>
    <row r="34" spans="19:19" x14ac:dyDescent="0.2">
      <c r="S34" t="s">
        <v>128</v>
      </c>
    </row>
    <row r="35" spans="19:19" x14ac:dyDescent="0.2">
      <c r="S35" t="s">
        <v>128</v>
      </c>
    </row>
    <row r="36" spans="19:19" x14ac:dyDescent="0.2">
      <c r="S36" t="s">
        <v>128</v>
      </c>
    </row>
  </sheetData>
  <sheetProtection algorithmName="SHA-512" hashValue="lLPThKgE7yrmG8hQnJPlPziToWfUGlSHSkqZtQWYgi0BmW18FZ1blcK3HlPqgWOcNEyWVqG/sTa5/TwTUsr5Sg==" saltValue="/P3LfXVqIzcXVBvJPBFByw=="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58C29E896924A4B952F6DF7CFBBCA3A" ma:contentTypeVersion="11" ma:contentTypeDescription="Een nieuw document maken." ma:contentTypeScope="" ma:versionID="41c361ebd46197e61457e35202572195">
  <xsd:schema xmlns:xsd="http://www.w3.org/2001/XMLSchema" xmlns:xs="http://www.w3.org/2001/XMLSchema" xmlns:p="http://schemas.microsoft.com/office/2006/metadata/properties" xmlns:ns3="46040325-763b-48d2-b8ec-4d7284c14d64" xmlns:ns4="c946fddc-2ca4-4c65-b670-111919968fd2" targetNamespace="http://schemas.microsoft.com/office/2006/metadata/properties" ma:root="true" ma:fieldsID="0d95886d9bbc44709d294bf6f0c9f0a2" ns3:_="" ns4:_="">
    <xsd:import namespace="46040325-763b-48d2-b8ec-4d7284c14d64"/>
    <xsd:import namespace="c946fddc-2ca4-4c65-b670-111919968fd2"/>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OCR" minOccurs="0"/>
                <xsd:element ref="ns4:MediaServiceDateTaken" minOccurs="0"/>
                <xsd:element ref="ns4:MediaServiceGenerationTime" minOccurs="0"/>
                <xsd:element ref="ns4:MediaServiceEventHashCode" minOccurs="0"/>
                <xsd:element ref="ns4: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6040325-763b-48d2-b8ec-4d7284c14d64"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SharingHintHash" ma:index="10" nillable="true" ma:displayName="Hint-hash delen"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946fddc-2ca4-4c65-b670-111919968fd2"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MediaServiceAutoTags" ma:internalName="MediaServiceAutoTags" ma:readOnly="true">
      <xsd:simpleType>
        <xsd:restriction base="dms:Text"/>
      </xsd:simpleType>
    </xsd:element>
    <xsd:element name="MediaServiceOCR" ma:index="14" nillable="true" ma:displayName="MediaServiceOCR" ma:internalName="MediaServiceOCR"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607505-34CC-4A35-ACCD-6CD6841D490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70088867-891A-40B5-B210-AB63DBEE0559}">
  <ds:schemaRefs>
    <ds:schemaRef ds:uri="http://schemas.microsoft.com/sharepoint/v3/contenttype/forms"/>
  </ds:schemaRefs>
</ds:datastoreItem>
</file>

<file path=customXml/itemProps3.xml><?xml version="1.0" encoding="utf-8"?>
<ds:datastoreItem xmlns:ds="http://schemas.openxmlformats.org/officeDocument/2006/customXml" ds:itemID="{1872CCF5-A055-4B8C-B4AE-314E9F63745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6040325-763b-48d2-b8ec-4d7284c14d64"/>
    <ds:schemaRef ds:uri="c946fddc-2ca4-4c65-b670-111919968f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Werkbladen</vt:lpstr>
      </vt:variant>
      <vt:variant>
        <vt:i4>3</vt:i4>
      </vt:variant>
      <vt:variant>
        <vt:lpstr>Benoemde bereiken</vt:lpstr>
      </vt:variant>
      <vt:variant>
        <vt:i4>1</vt:i4>
      </vt:variant>
    </vt:vector>
  </HeadingPairs>
  <TitlesOfParts>
    <vt:vector size="4" baseType="lpstr">
      <vt:lpstr>IPG</vt:lpstr>
      <vt:lpstr>INFO IPG</vt:lpstr>
      <vt:lpstr>invulvelden</vt:lpstr>
      <vt:lpstr>'INFO IPG'!Afdrukbereik</vt:lpstr>
    </vt:vector>
  </TitlesOfParts>
  <Company>VRT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Ivo PEETERS</dc:creator>
  <cp:lastModifiedBy>Microsoft Office User</cp:lastModifiedBy>
  <cp:lastPrinted>2018-03-13T11:56:55Z</cp:lastPrinted>
  <dcterms:created xsi:type="dcterms:W3CDTF">2013-07-05T13:42:04Z</dcterms:created>
  <dcterms:modified xsi:type="dcterms:W3CDTF">2021-01-05T10:34:30Z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0x010100B58C29E896924A4B952F6DF7CFBBCA3A</vt:lpwstr>
  </property>
</Properties>
</file>